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6" activeTab="16"/>
  </bookViews>
  <sheets>
    <sheet name="1-FW2308-1450KV" sheetId="2" r:id="rId1"/>
    <sheet name="1-FW2312-1150KV" sheetId="3" r:id="rId2"/>
    <sheet name="1-FW2317-880KV" sheetId="4" r:id="rId3"/>
    <sheet name="1-FW2321-950KV" sheetId="5" r:id="rId4"/>
    <sheet name="1-FW2814-1050KV" sheetId="6" r:id="rId5"/>
    <sheet name="1-FW2820-1050KV" sheetId="7" r:id="rId6"/>
    <sheet name="1-FW2826-900-1100KV" sheetId="8" r:id="rId7"/>
    <sheet name="1-FW3520-720KV" sheetId="9" r:id="rId8"/>
    <sheet name="1-FW3530-580KV" sheetId="10" r:id="rId9"/>
    <sheet name="1-FW3542-920KV" sheetId="11" state="hidden" r:id="rId10"/>
    <sheet name="1-FW4120-560KV" sheetId="12" r:id="rId11"/>
    <sheet name="1-FW4125-250KV" sheetId="13" r:id="rId12"/>
    <sheet name="1-FW4130-230KV" sheetId="14" r:id="rId13"/>
    <sheet name="1-FW4250-800KV" sheetId="16" state="hidden" r:id="rId14"/>
    <sheet name="1-FW5220-380KV" sheetId="15" r:id="rId15"/>
    <sheet name="1-FW5230-200KV" sheetId="17" r:id="rId16"/>
    <sheet name="1-FW5330-220KV" sheetId="18" r:id="rId17"/>
    <sheet name="1-FW-7215-245KV-275KV-200KV" sheetId="19" r:id="rId18"/>
    <sheet name="1-FW-7224-190KV-160KV" sheetId="20" r:id="rId19"/>
    <sheet name="1-FW-8020-180KV-210KV" sheetId="21" r:id="rId20"/>
    <sheet name="1-FW8025-160KV-190KV" sheetId="22" r:id="rId21"/>
    <sheet name="1-FW8030-160KV-190KV" sheetId="23" r:id="rId22"/>
    <sheet name="1-FW1030-90KV" sheetId="24" r:id="rId23"/>
    <sheet name="1-FW1040-90KV" sheetId="25" r:id="rId24"/>
    <sheet name="1-FW1050-90KV" sheetId="26" r:id="rId25"/>
    <sheet name="1-FW335-425KV" sheetId="27" r:id="rId26"/>
    <sheet name="1-FW-435-220KV-250KV" sheetId="28" r:id="rId27"/>
    <sheet name="1-FW-525-250KV" sheetId="29" r:id="rId28"/>
    <sheet name="1-FW-530-260KV" sheetId="30" r:id="rId29"/>
  </sheets>
  <definedNames>
    <definedName name="_xlnm._FilterDatabase" localSheetId="18" hidden="1">'1-FW-7224-190KV-160KV'!$A$11:$K$327</definedName>
    <definedName name="_xlnm._FilterDatabase" localSheetId="19" hidden="1">'1-FW-8020-180KV-210KV'!$A$21:$K$134</definedName>
    <definedName name="_xlnm._FilterDatabase" localSheetId="20" hidden="1">'1-FW8025-160KV-190KV'!$A$23:$K$174</definedName>
    <definedName name="_xlnm._FilterDatabase" localSheetId="21" hidden="1">'1-FW8030-160KV-190KV'!$A$21:$K$145</definedName>
    <definedName name="_xlnm._FilterDatabase" localSheetId="22" hidden="1">'1-FW1030-90KV'!$A$17:$K$76</definedName>
    <definedName name="_xlnm._FilterDatabase" localSheetId="23" hidden="1">'1-FW1040-90KV'!$A$17:$J$76</definedName>
    <definedName name="_xlnm._FilterDatabase" localSheetId="24" hidden="1">'1-FW1050-90KV'!$A$17:$K$75</definedName>
    <definedName name="_xlnm._FilterDatabase" localSheetId="25" hidden="1">'1-FW335-425KV'!$A$16:$K$61</definedName>
    <definedName name="_xlnm._FilterDatabase" localSheetId="26" hidden="1">'1-FW-435-220KV-250KV'!$A$20:$K$121</definedName>
    <definedName name="_xlnm._FilterDatabase" localSheetId="27" hidden="1">'1-FW-525-250KV'!$A$16:$K$62</definedName>
    <definedName name="_xlnm._FilterDatabase" localSheetId="28" hidden="1">'1-FW-530-260KV'!$A$18:$K$91</definedName>
    <definedName name="_xlnm._FilterDatabase" localSheetId="0" hidden="1">'1-FW2308-1450KV'!$A$18:$K$77</definedName>
    <definedName name="_xlnm._FilterDatabase" localSheetId="1" hidden="1">'1-FW2312-1150KV'!$A$20:$L$107</definedName>
    <definedName name="_xlnm._FilterDatabase" localSheetId="2" hidden="1">'1-FW2317-880KV'!$A$26:$K$196</definedName>
    <definedName name="_xlnm._FilterDatabase" localSheetId="3" hidden="1">'1-FW2321-950KV'!$A$21:$K$136</definedName>
    <definedName name="_xlnm._FilterDatabase" localSheetId="4" hidden="1">'1-FW2814-1050KV'!$A$27:$K$215</definedName>
    <definedName name="_xlnm._FilterDatabase" localSheetId="5" hidden="1">'1-FW2820-1050KV'!$A$27:$J$211</definedName>
    <definedName name="_xlnm._FilterDatabase" localSheetId="6" hidden="1">'1-FW2826-900-1100KV'!$A$21:$K$123</definedName>
    <definedName name="_xlnm._FilterDatabase" localSheetId="7" hidden="1">'1-FW3520-720KV'!$A$21:$K$121</definedName>
    <definedName name="_xlnm._FilterDatabase" localSheetId="8" hidden="1">'1-FW3530-580KV'!$A$17:$K$64</definedName>
    <definedName name="_xlnm._FilterDatabase" localSheetId="10" hidden="1">'1-FW4120-560KV'!$A$23:$K$152</definedName>
    <definedName name="_xlnm._FilterDatabase" localSheetId="11" hidden="1">'1-FW4125-250KV'!$A$19:$K$91</definedName>
    <definedName name="_xlnm._FilterDatabase" localSheetId="12" hidden="1">'1-FW4130-230KV'!$A$23:$K$155</definedName>
    <definedName name="_xlnm._FilterDatabase" localSheetId="14" hidden="1">'1-FW5220-380KV'!$A$21:$K$123</definedName>
    <definedName name="_xlnm._FilterDatabase" localSheetId="15" hidden="1">'1-FW5230-200KV'!$A$21:$K$121</definedName>
    <definedName name="_xlnm._FilterDatabase" localSheetId="16" hidden="1">'1-FW5330-220KV'!$A$18:$K$74</definedName>
    <definedName name="_xlnm._FilterDatabase" localSheetId="17" hidden="1">'1-FW-7215-245KV-275KV-200KV'!$A$35:$K$590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DB76A38E2624407687A5425D19EDB54A" descr="41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695325"/>
          <a:ext cx="2600960" cy="2620010"/>
        </a:xfrm>
        <a:prstGeom prst="rect">
          <a:avLst/>
        </a:prstGeom>
      </xdr:spPr>
    </xdr:pic>
  </etc:cellImage>
  <etc:cellImage>
    <xdr:pic>
      <xdr:nvPicPr>
        <xdr:cNvPr id="5" name="ID_7AD51BD854F44B79A65DBB25889F49D2" descr="4130图纸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6308050"/>
          <a:ext cx="10055860" cy="3388360"/>
        </a:xfrm>
        <a:prstGeom prst="rect">
          <a:avLst/>
        </a:prstGeom>
      </xdr:spPr>
    </xdr:pic>
  </etc:cellImage>
  <etc:cellImage>
    <xdr:pic>
      <xdr:nvPicPr>
        <xdr:cNvPr id="7" name="ID_69BD63038F384BA6944CADAFE2BAEDA0" descr="2308图纸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3227050"/>
          <a:ext cx="10071100" cy="3927475"/>
        </a:xfrm>
        <a:prstGeom prst="rect">
          <a:avLst/>
        </a:prstGeom>
      </xdr:spPr>
    </xdr:pic>
  </etc:cellImage>
  <etc:cellImage>
    <xdr:pic>
      <xdr:nvPicPr>
        <xdr:cNvPr id="13" name="ID_D59DA058097F478DACF34897D988C7D7" descr="2312图纸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295525" y="19446875"/>
          <a:ext cx="10055225" cy="3900805"/>
        </a:xfrm>
        <a:prstGeom prst="rect">
          <a:avLst/>
        </a:prstGeom>
      </xdr:spPr>
    </xdr:pic>
  </etc:cellImage>
  <etc:cellImage>
    <xdr:pic>
      <xdr:nvPicPr>
        <xdr:cNvPr id="14" name="ID_9F0EE54CF2644635AF0A4A1D81687729" descr="231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8750" y="713105"/>
          <a:ext cx="2504440" cy="2509520"/>
        </a:xfrm>
        <a:prstGeom prst="rect">
          <a:avLst/>
        </a:prstGeom>
      </xdr:spPr>
    </xdr:pic>
  </etc:cellImage>
  <etc:cellImage>
    <xdr:pic>
      <xdr:nvPicPr>
        <xdr:cNvPr id="15" name="ID_EFC91FDA6B6F4923BF206506A2772888" descr="2317图纸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5363150"/>
          <a:ext cx="10055225" cy="3910330"/>
        </a:xfrm>
        <a:prstGeom prst="rect">
          <a:avLst/>
        </a:prstGeom>
      </xdr:spPr>
    </xdr:pic>
  </etc:cellImage>
  <etc:cellImage>
    <xdr:pic>
      <xdr:nvPicPr>
        <xdr:cNvPr id="16" name="ID_72219F272DE74047A76C293E280190B2" descr="232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810" y="690245"/>
          <a:ext cx="2589530" cy="2577465"/>
        </a:xfrm>
        <a:prstGeom prst="rect">
          <a:avLst/>
        </a:prstGeom>
      </xdr:spPr>
    </xdr:pic>
  </etc:cellImage>
  <etc:cellImage>
    <xdr:pic>
      <xdr:nvPicPr>
        <xdr:cNvPr id="17" name="ID_F15EFA12A63740B58715DFE8AF3766AE" descr="2321图纸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23155275"/>
          <a:ext cx="10057130" cy="3933825"/>
        </a:xfrm>
        <a:prstGeom prst="rect">
          <a:avLst/>
        </a:prstGeom>
      </xdr:spPr>
    </xdr:pic>
  </etc:cellImage>
  <etc:cellImage>
    <xdr:pic>
      <xdr:nvPicPr>
        <xdr:cNvPr id="18" name="ID_36772200C1A64138946027853F35BA33" descr="28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97865"/>
          <a:ext cx="2672080" cy="2668270"/>
        </a:xfrm>
        <a:prstGeom prst="rect">
          <a:avLst/>
        </a:prstGeom>
      </xdr:spPr>
    </xdr:pic>
  </etc:cellImage>
  <etc:cellImage>
    <xdr:pic>
      <xdr:nvPicPr>
        <xdr:cNvPr id="19" name="ID_99274FAE4A7C488EA929F388712F98BC" descr="2814图纸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35507295"/>
          <a:ext cx="10057765" cy="3999865"/>
        </a:xfrm>
        <a:prstGeom prst="rect">
          <a:avLst/>
        </a:prstGeom>
      </xdr:spPr>
    </xdr:pic>
  </etc:cellImage>
  <etc:cellImage>
    <xdr:pic>
      <xdr:nvPicPr>
        <xdr:cNvPr id="20" name="ID_02EA1DE90A4A47769961B6015A9AB644" descr="282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695325"/>
          <a:ext cx="2486025" cy="2501900"/>
        </a:xfrm>
        <a:prstGeom prst="rect">
          <a:avLst/>
        </a:prstGeom>
      </xdr:spPr>
    </xdr:pic>
  </etc:cellImage>
  <etc:cellImage>
    <xdr:pic>
      <xdr:nvPicPr>
        <xdr:cNvPr id="22" name="ID_6D734E75359049CE88A42475C8A46204" descr="2820图纸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37014150"/>
          <a:ext cx="10055860" cy="3477260"/>
        </a:xfrm>
        <a:prstGeom prst="rect">
          <a:avLst/>
        </a:prstGeom>
      </xdr:spPr>
    </xdr:pic>
  </etc:cellImage>
  <etc:cellImage>
    <xdr:pic>
      <xdr:nvPicPr>
        <xdr:cNvPr id="23" name="ID_EE62DE515761431B9CD43F9DE4CB286D" descr="282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696595"/>
          <a:ext cx="2794000" cy="2798445"/>
        </a:xfrm>
        <a:prstGeom prst="rect">
          <a:avLst/>
        </a:prstGeom>
      </xdr:spPr>
    </xdr:pic>
  </etc:cellImage>
  <etc:cellImage>
    <xdr:pic>
      <xdr:nvPicPr>
        <xdr:cNvPr id="24" name="ID_4ED3D413120E419AB536A2A6A1068602" descr="2826图纸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20948650"/>
          <a:ext cx="10055225" cy="3430905"/>
        </a:xfrm>
        <a:prstGeom prst="rect">
          <a:avLst/>
        </a:prstGeom>
      </xdr:spPr>
    </xdr:pic>
  </etc:cellImage>
  <etc:cellImage>
    <xdr:pic>
      <xdr:nvPicPr>
        <xdr:cNvPr id="25" name="ID_AA61F10AA1BC4640AC2300FAD7502C4E" descr="352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692785"/>
          <a:ext cx="2426335" cy="2457450"/>
        </a:xfrm>
        <a:prstGeom prst="rect">
          <a:avLst/>
        </a:prstGeom>
      </xdr:spPr>
    </xdr:pic>
  </etc:cellImage>
  <etc:cellImage>
    <xdr:pic>
      <xdr:nvPicPr>
        <xdr:cNvPr id="26" name="ID_6857BD37A7134C938693C03CD76B211F" descr="3520图纸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20958175"/>
          <a:ext cx="10053955" cy="3539490"/>
        </a:xfrm>
        <a:prstGeom prst="rect">
          <a:avLst/>
        </a:prstGeom>
      </xdr:spPr>
    </xdr:pic>
  </etc:cellImage>
  <etc:cellImage>
    <xdr:pic>
      <xdr:nvPicPr>
        <xdr:cNvPr id="27" name="ID_4C4B958B12C24A439C9A48EEF133E3AF" descr="353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692785"/>
          <a:ext cx="2639060" cy="2676525"/>
        </a:xfrm>
        <a:prstGeom prst="rect">
          <a:avLst/>
        </a:prstGeom>
      </xdr:spPr>
    </xdr:pic>
  </etc:cellImage>
  <etc:cellImage>
    <xdr:pic>
      <xdr:nvPicPr>
        <xdr:cNvPr id="29" name="ID_AC90C47004BF4F87BF0D84D911C35F5C" descr="3530图纸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35" y="10778490"/>
          <a:ext cx="10053955" cy="3688080"/>
        </a:xfrm>
        <a:prstGeom prst="rect">
          <a:avLst/>
        </a:prstGeom>
      </xdr:spPr>
    </xdr:pic>
  </etc:cellImage>
  <etc:cellImage>
    <xdr:pic>
      <xdr:nvPicPr>
        <xdr:cNvPr id="30" name="ID_374A6C0E352246D7B1E4EDBDA2345222" descr="412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689610"/>
          <a:ext cx="2966085" cy="3032125"/>
        </a:xfrm>
        <a:prstGeom prst="rect">
          <a:avLst/>
        </a:prstGeom>
      </xdr:spPr>
    </xdr:pic>
  </etc:cellImage>
  <etc:cellImage>
    <xdr:pic>
      <xdr:nvPicPr>
        <xdr:cNvPr id="32" name="ID_136C1B9113D54B4E9E5CBF2F8D1D0B41" descr="4120图纸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5" y="26652220"/>
          <a:ext cx="10050145" cy="5431155"/>
        </a:xfrm>
        <a:prstGeom prst="rect">
          <a:avLst/>
        </a:prstGeom>
      </xdr:spPr>
    </xdr:pic>
  </etc:cellImage>
  <etc:cellImage>
    <xdr:pic>
      <xdr:nvPicPr>
        <xdr:cNvPr id="33" name="ID_61E1804B5E0D48BDBA651F4623E392CC" descr="412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695325"/>
          <a:ext cx="7143750" cy="7162800"/>
        </a:xfrm>
        <a:prstGeom prst="rect">
          <a:avLst/>
        </a:prstGeom>
      </xdr:spPr>
    </xdr:pic>
  </etc:cellImage>
  <etc:cellImage>
    <xdr:pic>
      <xdr:nvPicPr>
        <xdr:cNvPr id="34" name="ID_ED9987A7F7DA4E5287D878C8589BA796" descr="4125图纸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5821025"/>
          <a:ext cx="10055860" cy="3604895"/>
        </a:xfrm>
        <a:prstGeom prst="rect">
          <a:avLst/>
        </a:prstGeom>
      </xdr:spPr>
    </xdr:pic>
  </etc:cellImage>
  <etc:cellImage>
    <xdr:pic>
      <xdr:nvPicPr>
        <xdr:cNvPr id="36" name="ID_3B09C59F08E44E4DB2AB4F7552431864" descr="5220图纸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0942300"/>
          <a:ext cx="10055860" cy="3584575"/>
        </a:xfrm>
        <a:prstGeom prst="rect">
          <a:avLst/>
        </a:prstGeom>
      </xdr:spPr>
    </xdr:pic>
  </etc:cellImage>
  <etc:cellImage>
    <xdr:pic>
      <xdr:nvPicPr>
        <xdr:cNvPr id="37" name="ID_F688FADADDA14A17919FF37E40B95D20" descr="523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695325"/>
          <a:ext cx="7143750" cy="7162800"/>
        </a:xfrm>
        <a:prstGeom prst="rect">
          <a:avLst/>
        </a:prstGeom>
      </xdr:spPr>
    </xdr:pic>
  </etc:cellImage>
  <etc:cellImage>
    <xdr:pic>
      <xdr:nvPicPr>
        <xdr:cNvPr id="38" name="ID_18AA1530233C4E45AF1375FD084F8684" descr="5230图纸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0935950"/>
          <a:ext cx="10055860" cy="3790315"/>
        </a:xfrm>
        <a:prstGeom prst="rect">
          <a:avLst/>
        </a:prstGeom>
      </xdr:spPr>
    </xdr:pic>
  </etc:cellImage>
  <etc:cellImage>
    <xdr:pic>
      <xdr:nvPicPr>
        <xdr:cNvPr id="42" name="ID_4DF0F9D7125E40D3B18D5D3C291089D3" descr="5330"/>
        <xdr:cNvPicPr>
          <a:picLocks noChangeAspect="1"/>
        </xdr:cNvPicPr>
      </xdr:nvPicPr>
      <xdr:blipFill>
        <a:blip r:embed="rId24"/>
        <a:srcRect l="15131" t="10703" r="10222" b="11030"/>
        <a:stretch>
          <a:fillRect/>
        </a:stretch>
      </xdr:blipFill>
      <xdr:spPr>
        <a:xfrm>
          <a:off x="406400" y="848995"/>
          <a:ext cx="2235200" cy="2378710"/>
        </a:xfrm>
        <a:prstGeom prst="rect">
          <a:avLst/>
        </a:prstGeom>
      </xdr:spPr>
    </xdr:pic>
  </etc:cellImage>
  <etc:cellImage>
    <xdr:pic>
      <xdr:nvPicPr>
        <xdr:cNvPr id="43" name="ID_69FD77ABDEEF4956B035C21A491BC904" descr="5330图纸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12925425"/>
          <a:ext cx="10055860" cy="3584575"/>
        </a:xfrm>
        <a:prstGeom prst="rect">
          <a:avLst/>
        </a:prstGeom>
      </xdr:spPr>
    </xdr:pic>
  </etc:cellImage>
  <etc:cellImage>
    <xdr:pic>
      <xdr:nvPicPr>
        <xdr:cNvPr id="46" name="ID_84D58F3C9CBD49AABEE5C167994ACEDD" descr="7215图纸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35" y="111826675"/>
          <a:ext cx="10050145" cy="3441700"/>
        </a:xfrm>
        <a:prstGeom prst="rect">
          <a:avLst/>
        </a:prstGeom>
      </xdr:spPr>
    </xdr:pic>
  </etc:cellImage>
  <etc:cellImage>
    <xdr:pic>
      <xdr:nvPicPr>
        <xdr:cNvPr id="49" name="ID_15B2AEB416EF4971820A803BE7F13A5F" descr="7224图纸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23495" y="58564145"/>
          <a:ext cx="10050145" cy="3630930"/>
        </a:xfrm>
        <a:prstGeom prst="rect">
          <a:avLst/>
        </a:prstGeom>
      </xdr:spPr>
    </xdr:pic>
  </etc:cellImage>
  <etc:cellImage>
    <xdr:pic>
      <xdr:nvPicPr>
        <xdr:cNvPr id="51" name="ID_8332AEAA08E04E5ABC2F023404480804" descr="8020图纸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23634700"/>
          <a:ext cx="10053955" cy="4366895"/>
        </a:xfrm>
        <a:prstGeom prst="rect">
          <a:avLst/>
        </a:prstGeom>
      </xdr:spPr>
    </xdr:pic>
  </etc:cellImage>
  <etc:cellImage>
    <xdr:pic>
      <xdr:nvPicPr>
        <xdr:cNvPr id="53" name="ID_548DE28F3870498DB27DEC1538303256" descr="8025图纸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30528895"/>
          <a:ext cx="10053955" cy="4366895"/>
        </a:xfrm>
        <a:prstGeom prst="rect">
          <a:avLst/>
        </a:prstGeom>
      </xdr:spPr>
    </xdr:pic>
  </etc:cellImage>
  <etc:cellImage>
    <xdr:pic>
      <xdr:nvPicPr>
        <xdr:cNvPr id="55" name="ID_78241019CD6A404E8117165092BFC95A" descr="8030图纸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525" y="24892000"/>
          <a:ext cx="10053955" cy="4294505"/>
        </a:xfrm>
        <a:prstGeom prst="rect">
          <a:avLst/>
        </a:prstGeom>
      </xdr:spPr>
    </xdr:pic>
  </etc:cellImage>
  <etc:cellImage>
    <xdr:pic>
      <xdr:nvPicPr>
        <xdr:cNvPr id="57" name="ID_010C84957683437A81E6BDB3D8964FFD" descr="1030图纸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12856845"/>
          <a:ext cx="10053955" cy="3900805"/>
        </a:xfrm>
        <a:prstGeom prst="rect">
          <a:avLst/>
        </a:prstGeom>
      </xdr:spPr>
    </xdr:pic>
  </etc:cellImage>
  <etc:cellImage>
    <xdr:pic>
      <xdr:nvPicPr>
        <xdr:cNvPr id="59" name="ID_44DAEF94CD05487FB86D8C3409DE09F6" descr="1040图纸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12927965"/>
          <a:ext cx="10053955" cy="3984625"/>
        </a:xfrm>
        <a:prstGeom prst="rect">
          <a:avLst/>
        </a:prstGeom>
      </xdr:spPr>
    </xdr:pic>
  </etc:cellImage>
  <etc:cellImage>
    <xdr:pic>
      <xdr:nvPicPr>
        <xdr:cNvPr id="61" name="ID_4FC2E4038315423D9AC3EC5F5ED4EA76" descr="1050图纸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12927965"/>
          <a:ext cx="10053955" cy="4006215"/>
        </a:xfrm>
        <a:prstGeom prst="rect">
          <a:avLst/>
        </a:prstGeom>
      </xdr:spPr>
    </xdr:pic>
  </etc:cellImage>
  <etc:cellImage>
    <xdr:pic>
      <xdr:nvPicPr>
        <xdr:cNvPr id="62" name="ID_63E69001703C49FE81C5E8362F4814D2" descr="33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695325"/>
          <a:ext cx="7143750" cy="7162800"/>
        </a:xfrm>
        <a:prstGeom prst="rect">
          <a:avLst/>
        </a:prstGeom>
      </xdr:spPr>
    </xdr:pic>
  </etc:cellImage>
  <etc:cellImage>
    <xdr:pic>
      <xdr:nvPicPr>
        <xdr:cNvPr id="63" name="ID_57EF970C46A44BEEA7B240BD1D618958" descr="335图纸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10248900"/>
          <a:ext cx="10055860" cy="3416935"/>
        </a:xfrm>
        <a:prstGeom prst="rect">
          <a:avLst/>
        </a:prstGeom>
      </xdr:spPr>
    </xdr:pic>
  </etc:cellImage>
  <etc:cellImage>
    <xdr:pic>
      <xdr:nvPicPr>
        <xdr:cNvPr id="65" name="ID_082CED6A426B42BB9EBB3C2263C289BB" descr="435图纸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20958175"/>
          <a:ext cx="10053955" cy="3484245"/>
        </a:xfrm>
        <a:prstGeom prst="rect">
          <a:avLst/>
        </a:prstGeom>
      </xdr:spPr>
    </xdr:pic>
  </etc:cellImage>
  <etc:cellImage>
    <xdr:pic>
      <xdr:nvPicPr>
        <xdr:cNvPr id="67" name="ID_51749C1BD1644760A320B9F75DEC5185" descr="525图纸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525" y="10248900"/>
          <a:ext cx="10055860" cy="3508375"/>
        </a:xfrm>
        <a:prstGeom prst="rect">
          <a:avLst/>
        </a:prstGeom>
      </xdr:spPr>
    </xdr:pic>
  </etc:cellImage>
  <etc:cellImage>
    <xdr:pic>
      <xdr:nvPicPr>
        <xdr:cNvPr id="69" name="ID_7AE7DE405F33479AA732AF2EBB4A0C18" descr="530图纸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9525" y="15770225"/>
          <a:ext cx="10053955" cy="3679190"/>
        </a:xfrm>
        <a:prstGeom prst="rect">
          <a:avLst/>
        </a:prstGeom>
      </xdr:spPr>
    </xdr:pic>
  </etc:cellImage>
  <etc:cellImage>
    <xdr:pic>
      <xdr:nvPicPr>
        <xdr:cNvPr id="70" name="ID_67D231645A03477DB4934DE48E24A6FA" descr="2308"/>
        <xdr:cNvPicPr>
          <a:picLocks noChangeAspect="1"/>
        </xdr:cNvPicPr>
      </xdr:nvPicPr>
      <xdr:blipFill>
        <a:blip r:embed="rId39"/>
        <a:srcRect l="22044" t="14531" r="15244" b="3371"/>
        <a:stretch>
          <a:fillRect/>
        </a:stretch>
      </xdr:blipFill>
      <xdr:spPr>
        <a:xfrm>
          <a:off x="793750" y="843280"/>
          <a:ext cx="1895475" cy="2418715"/>
        </a:xfrm>
        <a:prstGeom prst="rect">
          <a:avLst/>
        </a:prstGeom>
      </xdr:spPr>
    </xdr:pic>
  </etc:cellImage>
  <etc:cellImage>
    <xdr:pic>
      <xdr:nvPicPr>
        <xdr:cNvPr id="71" name="ID_8A54968CA0C1458DA9EB7FBDD1EBE9F7" descr="2312"/>
        <xdr:cNvPicPr>
          <a:picLocks noChangeAspect="1"/>
        </xdr:cNvPicPr>
      </xdr:nvPicPr>
      <xdr:blipFill>
        <a:blip r:embed="rId40"/>
        <a:srcRect l="16908" t="18562" r="20915" b="2719"/>
        <a:stretch>
          <a:fillRect/>
        </a:stretch>
      </xdr:blipFill>
      <xdr:spPr>
        <a:xfrm>
          <a:off x="530860" y="777875"/>
          <a:ext cx="1830705" cy="2309495"/>
        </a:xfrm>
        <a:prstGeom prst="rect">
          <a:avLst/>
        </a:prstGeom>
      </xdr:spPr>
    </xdr:pic>
  </etc:cellImage>
  <etc:cellImage>
    <xdr:pic>
      <xdr:nvPicPr>
        <xdr:cNvPr id="72" name="ID_997826FDA401443EBA05DBA7C8C9E3C4" descr="5220"/>
        <xdr:cNvPicPr>
          <a:picLocks noChangeAspect="1"/>
        </xdr:cNvPicPr>
      </xdr:nvPicPr>
      <xdr:blipFill>
        <a:blip r:embed="rId41"/>
        <a:srcRect l="19552" t="11610" r="12827" b="7865"/>
        <a:stretch>
          <a:fillRect/>
        </a:stretch>
      </xdr:blipFill>
      <xdr:spPr>
        <a:xfrm>
          <a:off x="542925" y="723900"/>
          <a:ext cx="1924050" cy="2304415"/>
        </a:xfrm>
        <a:prstGeom prst="rect">
          <a:avLst/>
        </a:prstGeom>
      </xdr:spPr>
    </xdr:pic>
  </etc:cellImage>
  <etc:cellImage>
    <xdr:pic>
      <xdr:nvPicPr>
        <xdr:cNvPr id="3" name="ID_261B725478A240F0BD3C519B50C57638" descr="721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9525" y="904875"/>
          <a:ext cx="7143750" cy="7169150"/>
        </a:xfrm>
        <a:prstGeom prst="rect">
          <a:avLst/>
        </a:prstGeom>
      </xdr:spPr>
    </xdr:pic>
  </etc:cellImage>
  <etc:cellImage>
    <xdr:pic>
      <xdr:nvPicPr>
        <xdr:cNvPr id="2" name="ID_DDD24A202F8248959AB98F1C8CCF7BD0" descr="722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9525" y="695325"/>
          <a:ext cx="7143750" cy="7162800"/>
        </a:xfrm>
        <a:prstGeom prst="rect">
          <a:avLst/>
        </a:prstGeom>
      </xdr:spPr>
    </xdr:pic>
  </etc:cellImage>
  <etc:cellImage>
    <xdr:pic>
      <xdr:nvPicPr>
        <xdr:cNvPr id="6" name="ID_8E5B80DFE4214920B09C8B2D173F934C" descr="8020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9525" y="692785"/>
          <a:ext cx="7143750" cy="7219950"/>
        </a:xfrm>
        <a:prstGeom prst="rect">
          <a:avLst/>
        </a:prstGeom>
      </xdr:spPr>
    </xdr:pic>
  </etc:cellImage>
  <etc:cellImage>
    <xdr:pic>
      <xdr:nvPicPr>
        <xdr:cNvPr id="8" name="ID_FBB647C1D77A40F7945E3BB92103F8DE" descr="802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9525" y="692785"/>
          <a:ext cx="7143750" cy="7219950"/>
        </a:xfrm>
        <a:prstGeom prst="rect">
          <a:avLst/>
        </a:prstGeom>
      </xdr:spPr>
    </xdr:pic>
  </etc:cellImage>
  <etc:cellImage>
    <xdr:pic>
      <xdr:nvPicPr>
        <xdr:cNvPr id="9" name="ID_D08332B3EA504C3ABFB01E80BF9FE592" descr="8030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9525" y="692785"/>
          <a:ext cx="7143750" cy="7219950"/>
        </a:xfrm>
        <a:prstGeom prst="rect">
          <a:avLst/>
        </a:prstGeom>
      </xdr:spPr>
    </xdr:pic>
  </etc:cellImage>
  <etc:cellImage>
    <xdr:pic>
      <xdr:nvPicPr>
        <xdr:cNvPr id="10" name="ID_0E92D91A6E674BCDBB18A4E9A55A1468" descr="103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9525" y="692785"/>
          <a:ext cx="10053955" cy="10184130"/>
        </a:xfrm>
        <a:prstGeom prst="rect">
          <a:avLst/>
        </a:prstGeom>
      </xdr:spPr>
    </xdr:pic>
  </etc:cellImage>
  <etc:cellImage>
    <xdr:pic>
      <xdr:nvPicPr>
        <xdr:cNvPr id="11" name="ID_B2EF6D64F454439686CDABBAFE9072CA" descr="1040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9525" y="692785"/>
          <a:ext cx="10053955" cy="10177145"/>
        </a:xfrm>
        <a:prstGeom prst="rect">
          <a:avLst/>
        </a:prstGeom>
      </xdr:spPr>
    </xdr:pic>
  </etc:cellImage>
  <etc:cellImage>
    <xdr:pic>
      <xdr:nvPicPr>
        <xdr:cNvPr id="21" name="ID_9950AAFD4C2C4B88B59319F9B44594EC" descr="1050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0160" y="941070"/>
          <a:ext cx="7143750" cy="7219950"/>
        </a:xfrm>
        <a:prstGeom prst="rect">
          <a:avLst/>
        </a:prstGeom>
      </xdr:spPr>
    </xdr:pic>
  </etc:cellImage>
  <etc:cellImage>
    <xdr:pic>
      <xdr:nvPicPr>
        <xdr:cNvPr id="35" name="ID_27BD3776489A4FE9B3AA6D32BE89E340" descr="435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9525" y="692785"/>
          <a:ext cx="7143750" cy="7219950"/>
        </a:xfrm>
        <a:prstGeom prst="rect">
          <a:avLst/>
        </a:prstGeom>
      </xdr:spPr>
    </xdr:pic>
  </etc:cellImage>
  <etc:cellImage>
    <xdr:pic>
      <xdr:nvPicPr>
        <xdr:cNvPr id="12" name="ID_ACCCF90E9958468C912E401D547925EA" descr="530B-260KV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9525" y="692785"/>
          <a:ext cx="7143750" cy="7219950"/>
        </a:xfrm>
        <a:prstGeom prst="rect">
          <a:avLst/>
        </a:prstGeom>
      </xdr:spPr>
    </xdr:pic>
  </etc:cellImage>
  <etc:cellImage>
    <xdr:pic>
      <xdr:nvPicPr>
        <xdr:cNvPr id="39" name="ID_9222A8ADFCFF44BDB43CFB521A1D5F4F" descr="525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123825" y="809625"/>
          <a:ext cx="7143750" cy="71532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<sst xmlns="http://schemas.openxmlformats.org/spreadsheetml/2006/main" count="7707" uniqueCount="417">
  <si>
    <t>BGS-FW2308-1450KV
详情页Detail Page</t>
  </si>
  <si>
    <t>电机基础数据
Basic data of motor</t>
  </si>
  <si>
    <t>电机尺寸：
Motor dimensions:</t>
  </si>
  <si>
    <t>28.8*40.5mm</t>
  </si>
  <si>
    <t>槽级数：
Number of slots:</t>
  </si>
  <si>
    <t>12N14P</t>
  </si>
  <si>
    <t>铜线等级：
Copper wire grade:</t>
  </si>
  <si>
    <t>200℃</t>
  </si>
  <si>
    <t>轴径：
Shaft diameter:</t>
  </si>
  <si>
    <t>IN：4mm
OUT：4mm</t>
  </si>
  <si>
    <t>电机重量：
Motor weight:</t>
  </si>
  <si>
    <t>47g</t>
  </si>
  <si>
    <t>寿命：
Service life:</t>
  </si>
  <si>
    <t>＞1000h</t>
  </si>
  <si>
    <t>电机性能参数/Motor performance parameters</t>
  </si>
  <si>
    <t>型号</t>
  </si>
  <si>
    <t>KV值</t>
  </si>
  <si>
    <t>最大功率</t>
  </si>
  <si>
    <t>最大电流</t>
  </si>
  <si>
    <t>拉力</t>
  </si>
  <si>
    <t>力效</t>
  </si>
  <si>
    <t>适用桨叶</t>
  </si>
  <si>
    <t>电池节数</t>
  </si>
  <si>
    <t>适应电调</t>
  </si>
  <si>
    <t>MODEL</t>
  </si>
  <si>
    <t>KV Value</t>
  </si>
  <si>
    <t>maximum  power</t>
  </si>
  <si>
    <t>Maximum  current</t>
  </si>
  <si>
    <t>pull</t>
  </si>
  <si>
    <t>Efficiency</t>
  </si>
  <si>
    <t>Applicable blades</t>
  </si>
  <si>
    <t>Number of batteries</t>
  </si>
  <si>
    <t>Adapt to electric adjustment</t>
  </si>
  <si>
    <t>BGS-FW2308</t>
  </si>
  <si>
    <t>KV</t>
  </si>
  <si>
    <t>W</t>
  </si>
  <si>
    <t>A</t>
  </si>
  <si>
    <t>g</t>
  </si>
  <si>
    <t>g/W</t>
  </si>
  <si>
    <t>/</t>
  </si>
  <si>
    <t>S</t>
  </si>
  <si>
    <t>APC 8*6</t>
  </si>
  <si>
    <t>APC 9*6</t>
  </si>
  <si>
    <t>APC 6*4</t>
  </si>
  <si>
    <t>动力配置 实测数据数据/Power configuration Measured data</t>
  </si>
  <si>
    <t>油门</t>
  </si>
  <si>
    <t>电压</t>
  </si>
  <si>
    <t>扭矩</t>
  </si>
  <si>
    <t>电流</t>
  </si>
  <si>
    <t>转速</t>
  </si>
  <si>
    <t>功率</t>
  </si>
  <si>
    <t>电机温度</t>
  </si>
  <si>
    <t>Model</t>
  </si>
  <si>
    <t>accelerator</t>
  </si>
  <si>
    <t>Voltage</t>
  </si>
  <si>
    <t>Pulling Force</t>
  </si>
  <si>
    <t>Torque</t>
  </si>
  <si>
    <t>Current</t>
  </si>
  <si>
    <t>speed</t>
  </si>
  <si>
    <t>Power</t>
  </si>
  <si>
    <t>Motor temperature</t>
  </si>
  <si>
    <t>BGS-FW2308 KV1450       APC 8*6</t>
  </si>
  <si>
    <t>%</t>
  </si>
  <si>
    <t>V</t>
  </si>
  <si>
    <t>N.m</t>
  </si>
  <si>
    <t>rpm</t>
  </si>
  <si>
    <t>℃</t>
  </si>
  <si>
    <t>BGS-FW2308 KV1450      APC 9*6</t>
  </si>
  <si>
    <t>BGS-FW2308 KV2600      APC 6*4</t>
  </si>
  <si>
    <t>图纸/Drawing</t>
  </si>
  <si>
    <t>BGS-FW2312-1150KV
详情页Detail Page</t>
  </si>
  <si>
    <t>28.4*44.5mm</t>
  </si>
  <si>
    <t>60g</t>
  </si>
  <si>
    <t>BGS-FW2312</t>
  </si>
  <si>
    <t xml:space="preserve"> </t>
  </si>
  <si>
    <t xml:space="preserve"> APC 9*6</t>
  </si>
  <si>
    <t xml:space="preserve"> APC 10*4.7</t>
  </si>
  <si>
    <t xml:space="preserve"> APC 8*6</t>
  </si>
  <si>
    <t>BGS-FW2312
KV1150         APC 8*6</t>
  </si>
  <si>
    <t>BGS-FW2312
KV1150             APC 9*6</t>
  </si>
  <si>
    <t>BGS-FW2312
KV1150                APC 10*4.7</t>
  </si>
  <si>
    <t>BGS-FW2312
KV1400       APC 8*6</t>
  </si>
  <si>
    <t>BGS-FW2312
KV1400      APC 9*6</t>
  </si>
  <si>
    <t>BGS-FW2317-880KV
详情页Detail Page</t>
  </si>
  <si>
    <t>28.8*52mm/28.4*44.5mm</t>
  </si>
  <si>
    <t>79g/80g</t>
  </si>
  <si>
    <t>BGS-FW2317</t>
  </si>
  <si>
    <t xml:space="preserve"> APC10*4.7</t>
  </si>
  <si>
    <t xml:space="preserve"> APC11*5.5</t>
  </si>
  <si>
    <t xml:space="preserve"> APC12*6</t>
  </si>
  <si>
    <t xml:space="preserve"> APC13*8</t>
  </si>
  <si>
    <t xml:space="preserve"> APC8*6</t>
  </si>
  <si>
    <t xml:space="preserve"> APC9*6</t>
  </si>
  <si>
    <t>BGS-FW2317
KV880      APC10*4.7</t>
  </si>
  <si>
    <t>BGS-FW2317
KV880               APC11*5.5</t>
  </si>
  <si>
    <t>BGS-FW2317
KV880          APC12*6</t>
  </si>
  <si>
    <t>BGS-FWBGS-FW2317
KV880             APC13*8</t>
  </si>
  <si>
    <t>BGS-FW2317
KV1250      APC8*6</t>
  </si>
  <si>
    <t>BGS-FW2317
KV1250       APC9*6</t>
  </si>
  <si>
    <t>BGS-FW2317
KV1250         APC9*6</t>
  </si>
  <si>
    <t>BGS-FW2317
KV1250     APC10*4.7</t>
  </si>
  <si>
    <t>BGS-FW2317
KV1400          APC8*6</t>
  </si>
  <si>
    <t>BGS-FW2317
KV1400     APC8*6</t>
  </si>
  <si>
    <t>BGS-FW2317
KV1400     APC9*6</t>
  </si>
  <si>
    <t>BGS-FW2321-950KV
详情页Detail Page</t>
  </si>
  <si>
    <t>28.8*56mm</t>
  </si>
  <si>
    <t>93g/94g</t>
  </si>
  <si>
    <t>BGS-FW2321
KV950       APC10*4.7</t>
  </si>
  <si>
    <t>BGS-FW2321
KV950      APC11*5.5</t>
  </si>
  <si>
    <t>BGS-FW2321
KV950       APC11*5.5</t>
  </si>
  <si>
    <t>BGS-FW2321
KV950      APC12*6</t>
  </si>
  <si>
    <t>BGS-FW2321
KV1250     APC9*6</t>
  </si>
  <si>
    <t>BGS-FW2321
KV1250     APC10*4.7</t>
  </si>
  <si>
    <t>BGS-FW2321
KV1250      APC11*5.5</t>
  </si>
  <si>
    <t>BGS-FW2814-1050KV
详情页Detail Page</t>
  </si>
  <si>
    <t>35.2*54.5mm</t>
  </si>
  <si>
    <t>IN：5mm
OUT：5mm</t>
  </si>
  <si>
    <t>108g</t>
  </si>
  <si>
    <t>BGS-FW2314</t>
  </si>
  <si>
    <t xml:space="preserve"> APC10*5.5</t>
  </si>
  <si>
    <t xml:space="preserve"> APC13*6.5</t>
  </si>
  <si>
    <t>BGS-FW2814
KV900      APC10*5.5</t>
  </si>
  <si>
    <t>BGS-FW2814
KV900      APC11*5.5</t>
  </si>
  <si>
    <t>BGS-FW2814
KV900      APC12*6</t>
  </si>
  <si>
    <t>BGS-FW2814
KV900      APC13*6.5</t>
  </si>
  <si>
    <t>BGS-FW2814
KV1050     APC10*5.5</t>
  </si>
  <si>
    <t>BGS-FW2814
KV1050      APC11*5.5</t>
  </si>
  <si>
    <t>BGS-FW2814
KV1050     APC12*6</t>
  </si>
  <si>
    <t>BGS-FW2814
KV1050     APC13*6.5</t>
  </si>
  <si>
    <t>BGS-FW2814
KV1200     APC9*6</t>
  </si>
  <si>
    <t>BGS-FW2814
KV1200     APC10*5.5</t>
  </si>
  <si>
    <t>BGS-FW2814
KV1200      APC11*5.5</t>
  </si>
  <si>
    <t>BGS-FW2820-1050KV
详情页Detail Page</t>
  </si>
  <si>
    <t>35.2*63.5mm</t>
  </si>
  <si>
    <t>139g/141g</t>
  </si>
  <si>
    <t>BGS-FW2820</t>
  </si>
  <si>
    <t xml:space="preserve"> APC11*7</t>
  </si>
  <si>
    <t xml:space="preserve"> APC14*7</t>
  </si>
  <si>
    <t xml:space="preserve"> APC11*8</t>
  </si>
  <si>
    <t xml:space="preserve"> APC13*6.5
</t>
  </si>
  <si>
    <t>BGS-FW2820
长轴
KV880APC
11*7</t>
  </si>
  <si>
    <t>BGS-FW2820
长轴
KV880APC
12*6</t>
  </si>
  <si>
    <t>HOT</t>
  </si>
  <si>
    <t>BGS-FW2820
长轴
KV880APC
13*6.5</t>
  </si>
  <si>
    <t>BGS-FW2820
长轴
KV880APC
14*7</t>
  </si>
  <si>
    <t>BGS-FW2820
长轴
KV1050APC
11*5.5</t>
  </si>
  <si>
    <t>BGS-FW2820
长轴
KV1050APC
11*8</t>
  </si>
  <si>
    <t>BGS-FW2820
长轴
KV1050APC
12*6</t>
  </si>
  <si>
    <t>BGS-FW2820
长轴
KV1050APC
13*6.5</t>
  </si>
  <si>
    <t>BGS-FW2820
长轴
KV1250APC
9*6</t>
  </si>
  <si>
    <t>BGS-FW2820
长轴
KV1250APC
10*5.5</t>
  </si>
  <si>
    <t>BGS-FW2820
长轴
KV1250APC
11*8</t>
  </si>
  <si>
    <t>BGS-FW2820
长轴
KV1250APC
12*6</t>
  </si>
  <si>
    <t>BGS-FW2826-900-1100KV
详情页Detail Page</t>
  </si>
  <si>
    <t xml:space="preserve">
35.2*69.5mm</t>
  </si>
  <si>
    <t>175g</t>
  </si>
  <si>
    <t>BGS-FW2826</t>
  </si>
  <si>
    <t xml:space="preserve"> APC15*8</t>
  </si>
  <si>
    <t>BGS-FW2826
KV900        APC12*6</t>
  </si>
  <si>
    <t>BGS-FW2826
KV900       APC13*6.5</t>
  </si>
  <si>
    <t>BGS-FW2826
KV900       APC14*7</t>
  </si>
  <si>
    <t>BGS-FW2826
KV900        APC15*8</t>
  </si>
  <si>
    <t>BGS-FW2826
KV1100      APC12*6</t>
  </si>
  <si>
    <t>BGS-FW2826
KV1100      APC13*6.5</t>
  </si>
  <si>
    <r>
      <rPr>
        <b/>
        <sz val="20"/>
        <color rgb="FF0070C0"/>
        <rFont val="微软雅黑"/>
        <charset val="134"/>
      </rPr>
      <t>BGS-FW3520-720KV</t>
    </r>
    <r>
      <rPr>
        <sz val="20"/>
        <color rgb="FF0070C0"/>
        <rFont val="微软雅黑"/>
        <charset val="134"/>
      </rPr>
      <t xml:space="preserve">
详情页Detail Page</t>
    </r>
  </si>
  <si>
    <t>43*65mm</t>
  </si>
  <si>
    <t>218g/219g/221g</t>
  </si>
  <si>
    <t>BGS-FW3520</t>
  </si>
  <si>
    <t>BGS-FW3520
KV550      APC13*6.5</t>
  </si>
  <si>
    <t>BGS-FW3520
KV550      APC14*7</t>
  </si>
  <si>
    <t>BGS-FW3520
KV720      APC13*8</t>
  </si>
  <si>
    <t>BGS-FW3520
KV720      APC14*7</t>
  </si>
  <si>
    <t>BGS-FW3520
KV850            APC13*6.5</t>
  </si>
  <si>
    <t>BGS-FW3520
KV850      APC14*7</t>
  </si>
  <si>
    <t>BGS-FW3530-580KV
详情页Detail Page</t>
  </si>
  <si>
    <t>43*75mm</t>
  </si>
  <si>
    <t>298g</t>
  </si>
  <si>
    <t>BGS-FW3530</t>
  </si>
  <si>
    <t xml:space="preserve"> APC14*7
</t>
  </si>
  <si>
    <t>BGS-FW3530
KV580      APC13*8</t>
  </si>
  <si>
    <t>BGS-FW3542-920KV
详情页Detail Page</t>
  </si>
  <si>
    <t>AT2312</t>
  </si>
  <si>
    <t>BGS-FW4120-560KV
详情页Detail Page</t>
  </si>
  <si>
    <t>50*69mm</t>
  </si>
  <si>
    <t>IN：6mm
OUT：6mm</t>
  </si>
  <si>
    <t>304g</t>
  </si>
  <si>
    <t>BGS-FW4120</t>
  </si>
  <si>
    <t xml:space="preserve"> APC15*10</t>
  </si>
  <si>
    <t xml:space="preserve"> APC16*8</t>
  </si>
  <si>
    <t>BGS-FW4120
KV250      APC15*8</t>
  </si>
  <si>
    <t>BGS-FW4120
KV250      APC15*10</t>
  </si>
  <si>
    <t>BGS-FW4120
KV250      APC16*8</t>
  </si>
  <si>
    <t>BGS-FW4120
KV500       APC15*8</t>
  </si>
  <si>
    <t>BGS-FW4120
KV500      APC15*10</t>
  </si>
  <si>
    <t>BGS-FW4120
KV500      APC16*8</t>
  </si>
  <si>
    <t>BGS-FW4120
KV560      APC14*7</t>
  </si>
  <si>
    <t>BGS-FW4120
KV560      APC15*8</t>
  </si>
  <si>
    <t>BGS-FW4125-250KV
详情页Detail Page</t>
  </si>
  <si>
    <t>50*74mm</t>
  </si>
  <si>
    <t>350g/355g</t>
  </si>
  <si>
    <t>BGS-FW4125</t>
  </si>
  <si>
    <t>BGS-FW4125
KV250        APC15*8</t>
  </si>
  <si>
    <t>BGS-FW4125
KV250       APC16*8</t>
  </si>
  <si>
    <t>BGS-FW4125
KV540       APC15*8</t>
  </si>
  <si>
    <t>BGS-FW4125
KV540       APC16*8</t>
  </si>
  <si>
    <t>BGS-FW4130-230KV
详情页Detail Page</t>
  </si>
  <si>
    <t>50*79mm</t>
  </si>
  <si>
    <t>408g/405g</t>
  </si>
  <si>
    <t>BGS-FW4130</t>
  </si>
  <si>
    <t xml:space="preserve"> APC17*10</t>
  </si>
  <si>
    <t xml:space="preserve"> APC18*8</t>
  </si>
  <si>
    <t>BGS-FW4130
KV23     0APC16*8</t>
  </si>
  <si>
    <t>BGS-FW4130
KV230     APC17*10</t>
  </si>
  <si>
    <t>BGS-FW4130
KV300     APC17*10</t>
  </si>
  <si>
    <t>BGS-FW4130
KV300     APC18*8</t>
  </si>
  <si>
    <t>BGS-FW4130
KV300     APC14*7</t>
  </si>
  <si>
    <t>BGS-FW4130
KV300     APC15*8</t>
  </si>
  <si>
    <t>BGS-FW4130
KV450     APC17*10</t>
  </si>
  <si>
    <t>BGS-FW4130
KV450     APC18*8</t>
  </si>
  <si>
    <t>BGS-FW4250-800KV
详情页Detail Page</t>
  </si>
  <si>
    <t>BGS-FW5220-380KV
详情页Detail Page</t>
  </si>
  <si>
    <t>60*120mm</t>
  </si>
  <si>
    <t>24N28P</t>
  </si>
  <si>
    <t>IN：10mm
OUT：8mm</t>
  </si>
  <si>
    <t>450g/465g</t>
  </si>
  <si>
    <t>BGS-FW5220</t>
  </si>
  <si>
    <t xml:space="preserve"> APC18*10</t>
  </si>
  <si>
    <t xml:space="preserve"> APC19*10</t>
  </si>
  <si>
    <t>BGS-FW5220-B
KV220       APC18*8</t>
  </si>
  <si>
    <t>BGS-FW5220-B
KV220     FALCON18*10</t>
  </si>
  <si>
    <t>BGS-FW5220-B
KV220    FALCON19*10</t>
  </si>
  <si>
    <t>BGS-FW5220-B
KV380       APC18*8</t>
  </si>
  <si>
    <t>BGS-FW5220-B
KV380     FALCON18*10</t>
  </si>
  <si>
    <t>BGS-FW5220-B
KV380    FALCON19*10</t>
  </si>
  <si>
    <t>BGS-FW5230-200KV
详情页Detail Page</t>
  </si>
  <si>
    <t>60*130mm</t>
  </si>
  <si>
    <t>610g</t>
  </si>
  <si>
    <t>BGS-FW5230</t>
  </si>
  <si>
    <t xml:space="preserve"> APC20*10</t>
  </si>
  <si>
    <t xml:space="preserve"> APC21*10</t>
  </si>
  <si>
    <t xml:space="preserve"> APC22*10</t>
  </si>
  <si>
    <t>BGS-FW5230-A200kv APC20*10</t>
  </si>
  <si>
    <t>BGS-FW5230-A200kv APC21*10</t>
  </si>
  <si>
    <t>BGS-FW5230-A
KV200FALCON
18*10</t>
  </si>
  <si>
    <t>BGS-FW5230-A
KV200FALCON
19*10</t>
  </si>
  <si>
    <t>BGS-FW5230-A
KV200FALCON
20*10</t>
  </si>
  <si>
    <t>BGS-FW5330-220KV
详情页Detail Page</t>
  </si>
  <si>
    <t>63*117.3</t>
  </si>
  <si>
    <t>IN:10 OUT:8</t>
  </si>
  <si>
    <t>900g</t>
  </si>
  <si>
    <t>BGS-FW5330</t>
  </si>
  <si>
    <t>BGS-FW5330
KV220    18*10</t>
  </si>
  <si>
    <t>77℃</t>
  </si>
  <si>
    <t>BGS-FW5330
KV220    19*10</t>
  </si>
  <si>
    <t>91℃</t>
  </si>
  <si>
    <t>BGS-FW5330
KV220    20*10</t>
  </si>
  <si>
    <t>102℃</t>
  </si>
  <si>
    <t>BGS-FW7215-245KV-275KV-200KV
详情页Detail Page</t>
  </si>
  <si>
    <t>81.4*57.9mm</t>
  </si>
  <si>
    <t>24N22P</t>
  </si>
  <si>
    <t>IN：10mm
OUT：10mm</t>
  </si>
  <si>
    <t>550g</t>
  </si>
  <si>
    <t>BGS-FW7215</t>
  </si>
  <si>
    <t>BGS-FW7215
KV200      19*10</t>
  </si>
  <si>
    <t>BGS-FW7215
KV200      20*10</t>
  </si>
  <si>
    <t>BGS-FW7215
KV200     20*10</t>
  </si>
  <si>
    <t>BGS-FW7215
KV200     21*10</t>
  </si>
  <si>
    <t>BGS-FW7215
KV200      21*10</t>
  </si>
  <si>
    <t>BGS-FW7215
KV220      19*10</t>
  </si>
  <si>
    <t>BGS-FW7215
KV220      20*10</t>
  </si>
  <si>
    <t>BGS-FW7215
KV220     20*10</t>
  </si>
  <si>
    <t>BGS-FW7215
KV245     18*10</t>
  </si>
  <si>
    <t>BGS-FW7215
KV245      19*10</t>
  </si>
  <si>
    <t>BGS-FW7215
KV245     19*10</t>
  </si>
  <si>
    <t>BGS-FW7215
KV245     20*10</t>
  </si>
  <si>
    <t>BGS-FW7215
KV245      20*10</t>
  </si>
  <si>
    <t>BGS-FW7215
KV245     21*10</t>
  </si>
  <si>
    <t>BGS-FW7215
KV270     19*10</t>
  </si>
  <si>
    <t>BGS-FW7215
KV270     20*10</t>
  </si>
  <si>
    <t>BGS-FW7215
KV270     21*10</t>
  </si>
  <si>
    <t>BGS-FW7224-190KV-160KV
详情页Detail Page</t>
  </si>
  <si>
    <t>81.4*66.9mm</t>
  </si>
  <si>
    <t>780g</t>
  </si>
  <si>
    <t>BGS-FW7224</t>
  </si>
  <si>
    <t xml:space="preserve"> APC23*10</t>
  </si>
  <si>
    <t xml:space="preserve"> APC24*10</t>
  </si>
  <si>
    <t>BGS-FW7224
KV160      21*10</t>
  </si>
  <si>
    <t>BGS-FW7224
KV160     23*10</t>
  </si>
  <si>
    <t>BGS-FW7224
KV160     24*10</t>
  </si>
  <si>
    <t>BGS-FW7224
KV190     21*10</t>
  </si>
  <si>
    <t>BGS-FW8020-180KV-210KV
详情页Detail Page</t>
  </si>
  <si>
    <t>90*70.8mm</t>
  </si>
  <si>
    <t>IN：12mm
OUT：10mm</t>
  </si>
  <si>
    <t>865g</t>
  </si>
  <si>
    <t>BGS-FW8020</t>
  </si>
  <si>
    <t xml:space="preserve"> APC25*10</t>
  </si>
  <si>
    <t>BGS-FW8020
KV180     23*10</t>
  </si>
  <si>
    <t>BGS-FW8020
KV180    24*10</t>
  </si>
  <si>
    <t>BGS-FW8020
KV180     25*10</t>
  </si>
  <si>
    <t>BGS-FW8020
KV180     22*10</t>
  </si>
  <si>
    <t>BGS-FW8020
KV210    22*10</t>
  </si>
  <si>
    <t>BGS-FW8020
KV210    23*10</t>
  </si>
  <si>
    <t>BGS-FW8025-160KV-190KV
详情页Detail Page</t>
  </si>
  <si>
    <t>90*75.8mm</t>
  </si>
  <si>
    <t>985g</t>
  </si>
  <si>
    <t>BGS-FW8025</t>
  </si>
  <si>
    <t xml:space="preserve"> APC 26*12</t>
  </si>
  <si>
    <t xml:space="preserve"> APC 23*10</t>
  </si>
  <si>
    <t>BGS-FW8025
 KV160   24*10</t>
  </si>
  <si>
    <t>BGS-FW8025
KV160    25*10</t>
  </si>
  <si>
    <t>BGS-FW8025
KV160    26*12</t>
  </si>
  <si>
    <t>88℃</t>
  </si>
  <si>
    <t>BGS-FW8025
KV160    23*10</t>
  </si>
  <si>
    <t>76℃</t>
  </si>
  <si>
    <t>BGS-FW8025
  KV160   24*10</t>
  </si>
  <si>
    <t>89℃</t>
  </si>
  <si>
    <t>103℃</t>
  </si>
  <si>
    <t>BGS-FW8025
KV190    23*10</t>
  </si>
  <si>
    <t>BGS-FW8025
KV190    24*10</t>
  </si>
  <si>
    <t>BGS-FW8025
KV190       25*10</t>
  </si>
  <si>
    <t>BGS-FW8030-160KV-190KV
详情页Detail Page</t>
  </si>
  <si>
    <t>90*80.8mm</t>
  </si>
  <si>
    <t>1110g</t>
  </si>
  <si>
    <t>BGS-FW8030</t>
  </si>
  <si>
    <t xml:space="preserve"> APC26*12</t>
  </si>
  <si>
    <t xml:space="preserve"> APC27*12</t>
  </si>
  <si>
    <t xml:space="preserve"> APC 24*10</t>
  </si>
  <si>
    <t>BGS-FW8030
KV160     25*10</t>
  </si>
  <si>
    <t>BGS-FW8030
KV160     26*12</t>
  </si>
  <si>
    <t>BGS-FW8030
KV160     27*12</t>
  </si>
  <si>
    <t>BGS-FW8030
KV160     24*10</t>
  </si>
  <si>
    <t>BGS-FW8030
KV190     24*10</t>
  </si>
  <si>
    <t>BGS-FW8030
KV190     25*10</t>
  </si>
  <si>
    <t>BGS-FW1030-90KV
详情页Detail Page</t>
  </si>
  <si>
    <t>110.6*99.8mm</t>
  </si>
  <si>
    <t>150℃</t>
  </si>
  <si>
    <t>IN:15mm
OUT:12mm</t>
  </si>
  <si>
    <t>1800g</t>
  </si>
  <si>
    <t>BGS-FW1030</t>
  </si>
  <si>
    <t xml:space="preserve"> APC27*10</t>
  </si>
  <si>
    <t>BGS-FW1030
KV90     26*12</t>
  </si>
  <si>
    <r>
      <rPr>
        <sz val="8"/>
        <color rgb="FF000000"/>
        <rFont val="宋体"/>
        <charset val="134"/>
      </rPr>
      <t>103</t>
    </r>
    <r>
      <rPr>
        <sz val="8"/>
        <color theme="1"/>
        <rFont val="SimSun"/>
        <charset val="134"/>
      </rPr>
      <t xml:space="preserve">
</t>
    </r>
  </si>
  <si>
    <t>BGS-FW1030
KV90     27*10</t>
  </si>
  <si>
    <r>
      <rPr>
        <sz val="8"/>
        <color rgb="FF000000"/>
        <rFont val="宋体"/>
        <charset val="134"/>
      </rPr>
      <t>109</t>
    </r>
    <r>
      <rPr>
        <sz val="8"/>
        <color theme="1"/>
        <rFont val="SimSun"/>
        <charset val="134"/>
      </rPr>
      <t xml:space="preserve">
</t>
    </r>
  </si>
  <si>
    <t>BGS-FW1030
KV90     27*12</t>
  </si>
  <si>
    <r>
      <rPr>
        <sz val="8"/>
        <color theme="1"/>
        <rFont val="Calibri"/>
        <charset val="134"/>
      </rPr>
      <t>HOT</t>
    </r>
    <r>
      <rPr>
        <sz val="8"/>
        <color theme="1"/>
        <rFont val="SimSun"/>
        <charset val="134"/>
      </rPr>
      <t xml:space="preserve">
　　　</t>
    </r>
  </si>
  <si>
    <t>BGS-FW1040-90KV
详情页Detail Page</t>
  </si>
  <si>
    <t>110.6*109.8mm</t>
  </si>
  <si>
    <t>2200g</t>
  </si>
  <si>
    <t>BGS-FW1040</t>
  </si>
  <si>
    <t xml:space="preserve"> APC28*10</t>
  </si>
  <si>
    <t xml:space="preserve"> APC 29*12</t>
  </si>
  <si>
    <t>BGS-FW1040
KV90        27*12</t>
  </si>
  <si>
    <r>
      <rPr>
        <sz val="8"/>
        <color theme="1"/>
        <rFont val="SimSun"/>
        <charset val="134"/>
      </rPr>
      <t>　</t>
    </r>
    <r>
      <rPr>
        <sz val="8"/>
        <color theme="1"/>
        <rFont val="Calibri"/>
        <charset val="134"/>
      </rPr>
      <t>117</t>
    </r>
    <r>
      <rPr>
        <sz val="8"/>
        <color theme="1"/>
        <rFont val="SimSun"/>
        <charset val="134"/>
      </rPr>
      <t xml:space="preserve">
　　　</t>
    </r>
  </si>
  <si>
    <t>BGS-FW1040
KV90      28*10</t>
  </si>
  <si>
    <r>
      <rPr>
        <sz val="8"/>
        <color theme="1"/>
        <rFont val="Calibri"/>
        <charset val="134"/>
      </rPr>
      <t>116</t>
    </r>
    <r>
      <rPr>
        <sz val="8"/>
        <color theme="1"/>
        <rFont val="SimSun"/>
        <charset val="134"/>
      </rPr>
      <t xml:space="preserve">
　　　</t>
    </r>
  </si>
  <si>
    <t>BGS-FW1040
KV90      29*12</t>
  </si>
  <si>
    <t xml:space="preserve">HOT </t>
  </si>
  <si>
    <t>BGS-FW1050-90KV
详情页Detail Page</t>
  </si>
  <si>
    <t>110.6*119.8mm</t>
  </si>
  <si>
    <t>2600g</t>
  </si>
  <si>
    <t>BGS-FW1050</t>
  </si>
  <si>
    <t xml:space="preserve"> APC 30*10</t>
  </si>
  <si>
    <t xml:space="preserve"> APC 30*12</t>
  </si>
  <si>
    <t>BGS-FW1050
KV90     29*12</t>
  </si>
  <si>
    <r>
      <rPr>
        <sz val="8"/>
        <color theme="1"/>
        <rFont val="Calibri"/>
        <charset val="134"/>
      </rPr>
      <t>101</t>
    </r>
    <r>
      <rPr>
        <sz val="8"/>
        <color theme="1"/>
        <rFont val="SimSun"/>
        <charset val="134"/>
      </rPr>
      <t xml:space="preserve">
</t>
    </r>
  </si>
  <si>
    <t>BGS-FW1050
KV90    30*10</t>
  </si>
  <si>
    <r>
      <rPr>
        <sz val="8"/>
        <color theme="1"/>
        <rFont val="Calibri"/>
        <charset val="134"/>
      </rPr>
      <t>98</t>
    </r>
    <r>
      <rPr>
        <sz val="8"/>
        <color theme="1"/>
        <rFont val="SimSun"/>
        <charset val="134"/>
      </rPr>
      <t xml:space="preserve">
</t>
    </r>
  </si>
  <si>
    <t>BGS-FW1050
KV90    30*12</t>
  </si>
  <si>
    <t>BGS-FW335-425KV
详情页Detail Page</t>
  </si>
  <si>
    <t>39*76.5</t>
  </si>
  <si>
    <t>IN:5mm  OUT:5mm</t>
  </si>
  <si>
    <t>260g</t>
  </si>
  <si>
    <t>BGS-FW335</t>
  </si>
  <si>
    <t xml:space="preserve"> APC 12*20</t>
  </si>
  <si>
    <t>BGS-FW335-425KV    12*20</t>
  </si>
  <si>
    <t>BGS-FW435-220KV-250KV
详情页Detail Page</t>
  </si>
  <si>
    <t>49.5*89mm</t>
  </si>
  <si>
    <t>IN:8mm  OUT:8mm</t>
  </si>
  <si>
    <t>485g</t>
  </si>
  <si>
    <t>BGS-FW435</t>
  </si>
  <si>
    <t>APCAUFZ 16*13</t>
  </si>
  <si>
    <t>APCAUFZ 17*14</t>
  </si>
  <si>
    <t>APCAUFZ 17*11</t>
  </si>
  <si>
    <t>BGS-FW435-B
KV220     AUFZ 16*13</t>
  </si>
  <si>
    <r>
      <rPr>
        <sz val="8"/>
        <color rgb="FF000000"/>
        <rFont val="宋体"/>
        <charset val="134"/>
      </rPr>
      <t>77.4</t>
    </r>
    <r>
      <rPr>
        <sz val="8"/>
        <color theme="1"/>
        <rFont val="SimSun"/>
        <charset val="134"/>
      </rPr>
      <t xml:space="preserve">
</t>
    </r>
  </si>
  <si>
    <t>BGS-FW435-B
KV220     AUFZ 17*14</t>
  </si>
  <si>
    <r>
      <rPr>
        <sz val="8"/>
        <color rgb="FF000000"/>
        <rFont val="宋体"/>
        <charset val="134"/>
      </rPr>
      <t>85.3</t>
    </r>
    <r>
      <rPr>
        <sz val="8"/>
        <color theme="1"/>
        <rFont val="SimSun"/>
        <charset val="134"/>
      </rPr>
      <t xml:space="preserve">
</t>
    </r>
  </si>
  <si>
    <t>BGS-FW435-B
KV220     AUFZ 17*11</t>
  </si>
  <si>
    <r>
      <rPr>
        <sz val="8"/>
        <color rgb="FF000000"/>
        <rFont val="宋体"/>
        <charset val="134"/>
      </rPr>
      <t>89.2</t>
    </r>
    <r>
      <rPr>
        <sz val="8"/>
        <color theme="1"/>
        <rFont val="SimSun"/>
        <charset val="134"/>
      </rPr>
      <t xml:space="preserve">
</t>
    </r>
  </si>
  <si>
    <t>BGS-FW435-A
KV220AUFZ 17*11</t>
  </si>
  <si>
    <r>
      <rPr>
        <sz val="8"/>
        <color theme="1"/>
        <rFont val="Calibri"/>
        <charset val="134"/>
      </rPr>
      <t>77.4</t>
    </r>
    <r>
      <rPr>
        <sz val="8"/>
        <color theme="1"/>
        <rFont val="SimSun"/>
        <charset val="134"/>
      </rPr>
      <t xml:space="preserve">
</t>
    </r>
  </si>
  <si>
    <t>BGS-FW435-A
KV220          AUFZ 16*13</t>
  </si>
  <si>
    <r>
      <rPr>
        <sz val="8"/>
        <color theme="1"/>
        <rFont val="Calibri"/>
        <charset val="134"/>
      </rPr>
      <t>85.3</t>
    </r>
    <r>
      <rPr>
        <sz val="8"/>
        <color theme="1"/>
        <rFont val="SimSun"/>
        <charset val="134"/>
      </rPr>
      <t xml:space="preserve">
</t>
    </r>
  </si>
  <si>
    <t>BGS-FW435-A
KV250   AUFZ 17*11</t>
  </si>
  <si>
    <r>
      <rPr>
        <sz val="8"/>
        <color theme="1"/>
        <rFont val="Calibri"/>
        <charset val="134"/>
      </rPr>
      <t>89.2</t>
    </r>
    <r>
      <rPr>
        <sz val="8"/>
        <color theme="1"/>
        <rFont val="SimSun"/>
        <charset val="134"/>
      </rPr>
      <t xml:space="preserve">
</t>
    </r>
  </si>
  <si>
    <t>BGS-FW525-250KV
详情页Detail Page</t>
  </si>
  <si>
    <t>63.6*78.5mm</t>
  </si>
  <si>
    <t>220℃</t>
  </si>
  <si>
    <t xml:space="preserve"> IN:10mm  OUT:8mm
</t>
  </si>
  <si>
    <t xml:space="preserve"> 620g</t>
  </si>
  <si>
    <t>BGS-FW525</t>
  </si>
  <si>
    <t>APCAUFZ 18*14</t>
  </si>
  <si>
    <t>BGS-FW525-B
KV250      AUFZ 18*14</t>
  </si>
  <si>
    <r>
      <rPr>
        <sz val="8"/>
        <color rgb="FF000000"/>
        <rFont val="宋体"/>
        <charset val="134"/>
      </rPr>
      <t>　</t>
    </r>
    <r>
      <rPr>
        <sz val="8"/>
        <color theme="1"/>
        <rFont val="Calibri"/>
        <charset val="134"/>
      </rPr>
      <t>99</t>
    </r>
    <r>
      <rPr>
        <sz val="8"/>
        <color theme="1"/>
        <rFont val="SimSun"/>
        <charset val="134"/>
      </rPr>
      <t xml:space="preserve">
　　</t>
    </r>
  </si>
  <si>
    <t>BGS-FW525-A
KV250       AUFZ 18*14</t>
  </si>
  <si>
    <r>
      <rPr>
        <sz val="8"/>
        <color rgb="FF000000"/>
        <rFont val="宋体"/>
        <charset val="134"/>
      </rPr>
      <t>99</t>
    </r>
    <r>
      <rPr>
        <sz val="8"/>
        <color theme="1"/>
        <rFont val="SimSun"/>
        <charset val="134"/>
      </rPr>
      <t xml:space="preserve">
</t>
    </r>
  </si>
  <si>
    <t>BGS-FW530-260KV
详情页Detail Page</t>
  </si>
  <si>
    <t xml:space="preserve">63.6*83.5mm
</t>
  </si>
  <si>
    <t>IN:10mm  OUT:8mm</t>
  </si>
  <si>
    <t>620g</t>
  </si>
  <si>
    <t>BGS-FW530</t>
  </si>
  <si>
    <t xml:space="preserve"> APCAUFZ 20*13</t>
  </si>
  <si>
    <t>BGS-FW530-B
KV260      AUFZ 20*13</t>
  </si>
  <si>
    <t>BGS-FW530-B
KV260       AUZ 20*13</t>
  </si>
  <si>
    <t>BGS-FW530-A
KV260      AUFZ 20*13</t>
  </si>
  <si>
    <t>BGS-FW530-A
KV260        AUZ 20*13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</si>
</sst>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%"/>
    <numFmt numFmtId="178" formatCode="0_ "/>
    <numFmt numFmtId="179" formatCode="0.000"/>
    <numFmt numFmtId="180" formatCode="0.000_ "/>
  </numFmts>
  <fonts count="4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rgb="FF0070C0"/>
      <name val="微软雅黑"/>
      <charset val="134"/>
    </font>
    <font>
      <sz val="12"/>
      <color rgb="FF0070C0"/>
      <name val="微软雅黑"/>
      <charset val="134"/>
    </font>
    <font>
      <b/>
      <sz val="18"/>
      <color rgb="FF0070C0"/>
      <name val="宋体"/>
      <charset val="134"/>
    </font>
    <font>
      <sz val="12"/>
      <color rgb="FF0070C0"/>
      <name val="宋体"/>
      <charset val="134"/>
    </font>
    <font>
      <b/>
      <sz val="14"/>
      <color rgb="FF0070C0"/>
      <name val="宋体"/>
      <charset val="134"/>
    </font>
    <font>
      <b/>
      <sz val="8"/>
      <color rgb="FFFFFFFF"/>
      <name val="宋体"/>
      <charset val="134"/>
    </font>
    <font>
      <b/>
      <sz val="7"/>
      <color rgb="FFFFFFFF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theme="1"/>
      <name val="Calibri"/>
      <charset val="134"/>
    </font>
    <font>
      <sz val="8"/>
      <name val="宋体"/>
      <charset val="134"/>
    </font>
    <font>
      <b/>
      <sz val="16"/>
      <name val="微软雅黑"/>
      <charset val="134"/>
    </font>
    <font>
      <sz val="12"/>
      <color rgb="FF666666"/>
      <name val="Tahoma"/>
      <charset val="134"/>
    </font>
    <font>
      <sz val="8"/>
      <color theme="1"/>
      <name val="宋体"/>
      <charset val="134"/>
      <scheme val="minor"/>
    </font>
    <font>
      <sz val="8"/>
      <color theme="1"/>
      <name val="Arial"/>
      <charset val="134"/>
    </font>
    <font>
      <sz val="8"/>
      <color theme="1"/>
      <name val="SimSun"/>
      <charset val="134"/>
    </font>
    <font>
      <sz val="8"/>
      <color theme="1"/>
      <name val="宋体"/>
      <charset val="134"/>
    </font>
    <font>
      <sz val="16"/>
      <color rgb="FF0070C0"/>
      <name val="微软雅黑"/>
      <charset val="134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20"/>
      <color rgb="FF0070C0"/>
      <name val="微软雅黑"/>
      <charset val="134"/>
    </font>
    <font>
      <b/>
      <sz val="8"/>
      <color rgb="FF0070C0"/>
      <name val="宋体"/>
      <charset val="134"/>
    </font>
    <font>
      <b/>
      <sz val="8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ajor"/>
    </font>
    <font>
      <sz val="11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7" fillId="8" borderId="9" applyNumberFormat="0" applyAlignment="0" applyProtection="0">
      <alignment vertical="center"/>
    </xf>
    <xf numFmtId="0" fontId="38" fillId="8" borderId="8" applyNumberFormat="0" applyAlignment="0" applyProtection="0">
      <alignment vertical="center"/>
    </xf>
    <xf numFmtId="0" fontId="39" fillId="9" borderId="10" applyNumberFormat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177" fontId="11" fillId="5" borderId="1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4" fillId="0" borderId="0" xfId="0" applyFont="1">
      <alignment vertical="center"/>
    </xf>
    <xf numFmtId="178" fontId="9" fillId="4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wrapText="1"/>
    </xf>
    <xf numFmtId="2" fontId="11" fillId="5" borderId="1" xfId="0" applyNumberFormat="1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vertical="center" wrapText="1"/>
    </xf>
    <xf numFmtId="177" fontId="11" fillId="5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179" fontId="11" fillId="5" borderId="1" xfId="0" applyNumberFormat="1" applyFont="1" applyFill="1" applyBorder="1" applyAlignment="1">
      <alignment horizontal="center" vertical="center" wrapText="1"/>
    </xf>
    <xf numFmtId="179" fontId="11" fillId="5" borderId="1" xfId="0" applyNumberFormat="1" applyFont="1" applyFill="1" applyBorder="1" applyAlignment="1">
      <alignment horizontal="center" wrapText="1"/>
    </xf>
    <xf numFmtId="0" fontId="17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2" fontId="18" fillId="5" borderId="1" xfId="0" applyNumberFormat="1" applyFont="1" applyFill="1" applyBorder="1" applyAlignment="1">
      <alignment horizontal="center" vertical="center" wrapText="1"/>
    </xf>
    <xf numFmtId="1" fontId="18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176" fontId="19" fillId="0" borderId="0" xfId="0" applyNumberFormat="1" applyFont="1" applyFill="1" applyAlignment="1">
      <alignment horizontal="left" vertical="center" wrapText="1"/>
    </xf>
    <xf numFmtId="176" fontId="19" fillId="0" borderId="0" xfId="0" applyNumberFormat="1" applyFont="1" applyFill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0" fillId="0" borderId="1" xfId="0" applyFont="1" applyBorder="1" applyAlignment="1">
      <alignment horizontal="center" vertical="center"/>
    </xf>
    <xf numFmtId="177" fontId="18" fillId="5" borderId="1" xfId="0" applyNumberFormat="1" applyFont="1" applyFill="1" applyBorder="1" applyAlignment="1">
      <alignment horizontal="center" vertical="center" wrapText="1"/>
    </xf>
    <xf numFmtId="179" fontId="18" fillId="5" borderId="1" xfId="0" applyNumberFormat="1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9" fontId="9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5" fillId="5" borderId="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176" fontId="22" fillId="0" borderId="0" xfId="0" applyNumberFormat="1" applyFont="1" applyFill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178" fontId="9" fillId="3" borderId="1" xfId="0" applyNumberFormat="1" applyFont="1" applyFill="1" applyBorder="1" applyAlignment="1">
      <alignment horizontal="center" vertical="center" wrapText="1"/>
    </xf>
    <xf numFmtId="9" fontId="9" fillId="3" borderId="1" xfId="3" applyFont="1" applyFill="1" applyBorder="1" applyAlignment="1">
      <alignment horizontal="center" vertical="center" wrapText="1"/>
    </xf>
    <xf numFmtId="180" fontId="9" fillId="3" borderId="1" xfId="0" applyNumberFormat="1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/>
    </xf>
    <xf numFmtId="9" fontId="9" fillId="4" borderId="1" xfId="3" applyFont="1" applyFill="1" applyBorder="1" applyAlignment="1">
      <alignment horizontal="center" vertical="center" wrapText="1"/>
    </xf>
    <xf numFmtId="176" fontId="9" fillId="5" borderId="1" xfId="0" applyNumberFormat="1" applyFont="1" applyFill="1" applyBorder="1" applyAlignment="1">
      <alignment horizontal="center" vertical="center" wrapText="1"/>
    </xf>
    <xf numFmtId="178" fontId="9" fillId="5" borderId="1" xfId="0" applyNumberFormat="1" applyFont="1" applyFill="1" applyBorder="1" applyAlignment="1">
      <alignment horizontal="center" vertical="center" wrapText="1"/>
    </xf>
    <xf numFmtId="180" fontId="9" fillId="5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2" Type="http://schemas.openxmlformats.org/officeDocument/2006/relationships/image" Target="media/image52.jpeg"/><Relationship Id="rId51" Type="http://schemas.openxmlformats.org/officeDocument/2006/relationships/image" Target="media/image51.jpeg"/><Relationship Id="rId50" Type="http://schemas.openxmlformats.org/officeDocument/2006/relationships/image" Target="media/image50.jpeg"/><Relationship Id="rId5" Type="http://schemas.openxmlformats.org/officeDocument/2006/relationships/image" Target="media/image5.jpeg"/><Relationship Id="rId49" Type="http://schemas.openxmlformats.org/officeDocument/2006/relationships/image" Target="media/image49.jpeg"/><Relationship Id="rId48" Type="http://schemas.openxmlformats.org/officeDocument/2006/relationships/image" Target="media/image48.jpeg"/><Relationship Id="rId47" Type="http://schemas.openxmlformats.org/officeDocument/2006/relationships/image" Target="media/image47.jpeg"/><Relationship Id="rId46" Type="http://schemas.openxmlformats.org/officeDocument/2006/relationships/image" Target="media/image46.jpeg"/><Relationship Id="rId45" Type="http://schemas.openxmlformats.org/officeDocument/2006/relationships/image" Target="media/image45.jpeg"/><Relationship Id="rId44" Type="http://schemas.openxmlformats.org/officeDocument/2006/relationships/image" Target="media/image44.jpeg"/><Relationship Id="rId43" Type="http://schemas.openxmlformats.org/officeDocument/2006/relationships/image" Target="media/image43.jpeg"/><Relationship Id="rId42" Type="http://schemas.openxmlformats.org/officeDocument/2006/relationships/image" Target="media/image42.jpeg"/><Relationship Id="rId41" Type="http://schemas.openxmlformats.org/officeDocument/2006/relationships/image" Target="media/image41.jpeg"/><Relationship Id="rId40" Type="http://schemas.openxmlformats.org/officeDocument/2006/relationships/image" Target="media/image40.jpeg"/><Relationship Id="rId4" Type="http://schemas.openxmlformats.org/officeDocument/2006/relationships/image" Target="media/image4.jpeg"/><Relationship Id="rId39" Type="http://schemas.openxmlformats.org/officeDocument/2006/relationships/image" Target="media/image39.jpeg"/><Relationship Id="rId38" Type="http://schemas.openxmlformats.org/officeDocument/2006/relationships/image" Target="media/image38.jpeg"/><Relationship Id="rId37" Type="http://schemas.openxmlformats.org/officeDocument/2006/relationships/image" Target="media/image37.jpeg"/><Relationship Id="rId36" Type="http://schemas.openxmlformats.org/officeDocument/2006/relationships/image" Target="media/image36.jpeg"/><Relationship Id="rId35" Type="http://schemas.openxmlformats.org/officeDocument/2006/relationships/image" Target="media/image35.jpeg"/><Relationship Id="rId34" Type="http://schemas.openxmlformats.org/officeDocument/2006/relationships/image" Target="media/image34.jpeg"/><Relationship Id="rId33" Type="http://schemas.openxmlformats.org/officeDocument/2006/relationships/image" Target="media/image33.jpeg"/><Relationship Id="rId32" Type="http://schemas.openxmlformats.org/officeDocument/2006/relationships/image" Target="media/image32.jpeg"/><Relationship Id="rId31" Type="http://schemas.openxmlformats.org/officeDocument/2006/relationships/image" Target="media/image31.jpeg"/><Relationship Id="rId30" Type="http://schemas.openxmlformats.org/officeDocument/2006/relationships/image" Target="media/image30.jpeg"/><Relationship Id="rId3" Type="http://schemas.openxmlformats.org/officeDocument/2006/relationships/image" Target="media/image3.jpeg"/><Relationship Id="rId29" Type="http://schemas.openxmlformats.org/officeDocument/2006/relationships/image" Target="media/image29.jpeg"/><Relationship Id="rId28" Type="http://schemas.openxmlformats.org/officeDocument/2006/relationships/image" Target="media/image28.jpeg"/><Relationship Id="rId27" Type="http://schemas.openxmlformats.org/officeDocument/2006/relationships/image" Target="media/image27.jpeg"/><Relationship Id="rId26" Type="http://schemas.openxmlformats.org/officeDocument/2006/relationships/image" Target="media/image26.jpeg"/><Relationship Id="rId25" Type="http://schemas.openxmlformats.org/officeDocument/2006/relationships/image" Target="media/image25.jpeg"/><Relationship Id="rId24" Type="http://schemas.openxmlformats.org/officeDocument/2006/relationships/image" Target="media/image24.jpeg"/><Relationship Id="rId23" Type="http://schemas.openxmlformats.org/officeDocument/2006/relationships/image" Target="media/image23.jpeg"/><Relationship Id="rId22" Type="http://schemas.openxmlformats.org/officeDocument/2006/relationships/image" Target="media/image22.jpe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2.jpe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tyles" Target="styles.xml"/><Relationship Id="rId32" Type="http://www.wps.cn/officeDocument/2020/cellImage" Target="cellimages.xml"/><Relationship Id="rId31" Type="http://schemas.openxmlformats.org/officeDocument/2006/relationships/sharedStrings" Target="sharedString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zoomScale="130" zoomScaleNormal="130" topLeftCell="C2" workbookViewId="0">
      <selection activeCell="H6" sqref="H6:J6"/>
    </sheetView>
  </sheetViews>
  <sheetFormatPr defaultColWidth="10" defaultRowHeight="14.25"/>
  <cols>
    <col min="1" max="1" width="10.8666666666667" style="6" customWidth="1"/>
    <col min="2" max="2" width="10.8583333333333" style="6" customWidth="1"/>
    <col min="3" max="8" width="9.775" style="6" customWidth="1"/>
    <col min="9" max="9" width="10.5333333333333" style="6" customWidth="1"/>
    <col min="10" max="10" width="10.5416666666667" style="1" customWidth="1"/>
    <col min="11" max="11" width="22.5916666666667" style="1" customWidth="1"/>
    <col min="12" max="16384" width="10" style="1"/>
  </cols>
  <sheetData>
    <row r="1" s="1" customFormat="1" ht="58" customHeight="1" spans="1:11">
      <c r="A1" s="2" t="s">
        <v>0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1" customHeight="1" spans="1:11">
      <c r="A2" s="6" t="str">
        <f>_xlfn.DISPIMG("ID_67D231645A03477DB4934DE48E24A6FA",1)</f>
        <v>=DISPIMG("ID_67D231645A03477DB4934DE48E24A6FA",1)</v>
      </c>
      <c r="B2" s="7"/>
      <c r="C2" s="7"/>
      <c r="D2" s="7"/>
      <c r="E2" s="79" t="s">
        <v>2</v>
      </c>
      <c r="F2" s="80"/>
      <c r="G2" s="80"/>
      <c r="H2" s="9" t="s">
        <v>3</v>
      </c>
      <c r="I2" s="9"/>
      <c r="J2" s="9"/>
      <c r="K2" s="26"/>
    </row>
    <row r="3" s="1" customFormat="1" ht="31" customHeight="1" spans="1:11">
      <c r="A3" s="7"/>
      <c r="B3" s="7"/>
      <c r="C3" s="7"/>
      <c r="D3" s="7"/>
      <c r="E3" s="79" t="s">
        <v>4</v>
      </c>
      <c r="F3" s="80"/>
      <c r="G3" s="80"/>
      <c r="H3" s="9" t="s">
        <v>5</v>
      </c>
      <c r="I3" s="9"/>
      <c r="J3" s="9"/>
      <c r="K3" s="26"/>
    </row>
    <row r="4" s="1" customFormat="1" ht="31" customHeight="1" spans="1:11">
      <c r="A4" s="7"/>
      <c r="B4" s="7"/>
      <c r="C4" s="7"/>
      <c r="D4" s="7"/>
      <c r="E4" s="79" t="s">
        <v>6</v>
      </c>
      <c r="F4" s="80"/>
      <c r="G4" s="80"/>
      <c r="H4" s="9" t="s">
        <v>7</v>
      </c>
      <c r="I4" s="9"/>
      <c r="J4" s="9"/>
      <c r="K4" s="26"/>
    </row>
    <row r="5" s="1" customFormat="1" ht="31" customHeight="1" spans="1:11">
      <c r="A5" s="7"/>
      <c r="B5" s="7"/>
      <c r="C5" s="7"/>
      <c r="D5" s="7"/>
      <c r="E5" s="79" t="s">
        <v>8</v>
      </c>
      <c r="F5" s="80"/>
      <c r="G5" s="80"/>
      <c r="H5" s="8" t="s">
        <v>9</v>
      </c>
      <c r="I5" s="9"/>
      <c r="J5" s="9"/>
      <c r="K5" s="26"/>
    </row>
    <row r="6" s="1" customFormat="1" ht="31" customHeight="1" spans="1:11">
      <c r="A6" s="7"/>
      <c r="B6" s="7"/>
      <c r="C6" s="7"/>
      <c r="D6" s="7"/>
      <c r="E6" s="79" t="s">
        <v>10</v>
      </c>
      <c r="F6" s="80"/>
      <c r="G6" s="80"/>
      <c r="H6" s="9" t="s">
        <v>11</v>
      </c>
      <c r="I6" s="9"/>
      <c r="J6" s="9"/>
      <c r="K6" s="26"/>
    </row>
    <row r="7" s="1" customFormat="1" ht="31" customHeight="1" spans="1:11">
      <c r="A7" s="7"/>
      <c r="B7" s="7"/>
      <c r="C7" s="7"/>
      <c r="D7" s="7"/>
      <c r="E7" s="79" t="s">
        <v>12</v>
      </c>
      <c r="F7" s="80"/>
      <c r="G7" s="80"/>
      <c r="H7" s="9" t="s">
        <v>13</v>
      </c>
      <c r="I7" s="9"/>
      <c r="J7" s="9"/>
      <c r="K7" s="26"/>
    </row>
    <row r="8" s="1" customFormat="1" ht="26" customHeight="1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spans="1:10">
      <c r="A11" s="13" t="s">
        <v>33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spans="1:10">
      <c r="A12" s="13"/>
      <c r="B12" s="15">
        <v>1450</v>
      </c>
      <c r="C12" s="15">
        <f>H29</f>
        <v>209.07</v>
      </c>
      <c r="D12" s="15">
        <f>F29</f>
        <v>19.07</v>
      </c>
      <c r="E12" s="15">
        <f>D29</f>
        <v>867</v>
      </c>
      <c r="F12" s="15">
        <f>I29</f>
        <v>4.15</v>
      </c>
      <c r="G12" s="15" t="s">
        <v>41</v>
      </c>
      <c r="H12" s="15"/>
      <c r="I12" s="15">
        <v>4</v>
      </c>
      <c r="J12" s="28">
        <v>30</v>
      </c>
    </row>
    <row r="13" s="1" customFormat="1" spans="1:10">
      <c r="A13" s="13"/>
      <c r="B13" s="15">
        <v>1450</v>
      </c>
      <c r="C13" s="15">
        <f>H43</f>
        <v>246.35</v>
      </c>
      <c r="D13" s="15">
        <f>F43</f>
        <v>22.42</v>
      </c>
      <c r="E13" s="15">
        <f>D43</f>
        <v>1045</v>
      </c>
      <c r="F13" s="15">
        <f>I43</f>
        <v>4.24</v>
      </c>
      <c r="G13" s="15" t="s">
        <v>42</v>
      </c>
      <c r="H13" s="15"/>
      <c r="I13" s="15">
        <v>3</v>
      </c>
      <c r="J13" s="28">
        <v>35</v>
      </c>
    </row>
    <row r="14" s="1" customFormat="1" spans="1:10">
      <c r="A14" s="13"/>
      <c r="B14" s="15">
        <v>2600</v>
      </c>
      <c r="C14" s="15">
        <f>H57</f>
        <v>286.24</v>
      </c>
      <c r="D14" s="15">
        <f>F57</f>
        <v>26.89</v>
      </c>
      <c r="E14" s="15">
        <f>D57</f>
        <v>930</v>
      </c>
      <c r="F14" s="15">
        <f>I57</f>
        <v>3.25</v>
      </c>
      <c r="G14" s="15" t="s">
        <v>43</v>
      </c>
      <c r="H14" s="15"/>
      <c r="I14" s="15">
        <v>3</v>
      </c>
      <c r="J14" s="28">
        <v>40</v>
      </c>
    </row>
    <row r="15" s="1" customFormat="1" ht="27" customHeight="1" spans="1:10">
      <c r="A15" s="10" t="s">
        <v>44</v>
      </c>
      <c r="B15" s="10"/>
      <c r="C15" s="10"/>
      <c r="D15" s="10"/>
      <c r="E15" s="10"/>
      <c r="F15" s="10"/>
      <c r="G15" s="10"/>
      <c r="H15" s="10"/>
      <c r="I15" s="10"/>
      <c r="J15" s="10"/>
    </row>
    <row r="16" s="1" customFormat="1" spans="1:10">
      <c r="A16" s="11" t="s">
        <v>15</v>
      </c>
      <c r="B16" s="11" t="s">
        <v>45</v>
      </c>
      <c r="C16" s="11" t="s">
        <v>46</v>
      </c>
      <c r="D16" s="11" t="s">
        <v>19</v>
      </c>
      <c r="E16" s="11" t="s">
        <v>47</v>
      </c>
      <c r="F16" s="11" t="s">
        <v>48</v>
      </c>
      <c r="G16" s="11" t="s">
        <v>49</v>
      </c>
      <c r="H16" s="11" t="s">
        <v>50</v>
      </c>
      <c r="I16" s="11" t="s">
        <v>20</v>
      </c>
      <c r="J16" s="11" t="s">
        <v>51</v>
      </c>
    </row>
    <row r="17" s="1" customFormat="1" ht="19.5" spans="1:10">
      <c r="A17" s="12" t="s">
        <v>52</v>
      </c>
      <c r="B17" s="12" t="s">
        <v>53</v>
      </c>
      <c r="C17" s="12" t="s">
        <v>54</v>
      </c>
      <c r="D17" s="12" t="s">
        <v>55</v>
      </c>
      <c r="E17" s="12" t="s">
        <v>56</v>
      </c>
      <c r="F17" s="12" t="s">
        <v>57</v>
      </c>
      <c r="G17" s="12" t="s">
        <v>58</v>
      </c>
      <c r="H17" s="12" t="s">
        <v>59</v>
      </c>
      <c r="I17" s="12" t="s">
        <v>29</v>
      </c>
      <c r="J17" s="12" t="s">
        <v>60</v>
      </c>
    </row>
    <row r="18" s="1" customFormat="1" spans="1:10">
      <c r="A18" s="15" t="s">
        <v>61</v>
      </c>
      <c r="B18" s="14" t="s">
        <v>62</v>
      </c>
      <c r="C18" s="14" t="s">
        <v>63</v>
      </c>
      <c r="D18" s="14" t="s">
        <v>37</v>
      </c>
      <c r="E18" s="14" t="s">
        <v>64</v>
      </c>
      <c r="F18" s="14" t="s">
        <v>36</v>
      </c>
      <c r="G18" s="14" t="s">
        <v>65</v>
      </c>
      <c r="H18" s="14" t="s">
        <v>35</v>
      </c>
      <c r="I18" s="14" t="s">
        <v>38</v>
      </c>
      <c r="J18" s="14" t="s">
        <v>66</v>
      </c>
    </row>
    <row r="19" s="1" customFormat="1" spans="1:10">
      <c r="A19" s="15"/>
      <c r="B19" s="81">
        <v>0.4</v>
      </c>
      <c r="C19" s="82">
        <v>11.32</v>
      </c>
      <c r="D19" s="83">
        <v>294</v>
      </c>
      <c r="E19" s="84">
        <v>0.049</v>
      </c>
      <c r="F19" s="82">
        <v>4.21</v>
      </c>
      <c r="G19" s="83">
        <v>5990</v>
      </c>
      <c r="H19" s="82">
        <v>47.47</v>
      </c>
      <c r="I19" s="58">
        <v>6.19</v>
      </c>
      <c r="J19" s="14">
        <v>53</v>
      </c>
    </row>
    <row r="20" s="1" customFormat="1" spans="1:10">
      <c r="A20" s="15"/>
      <c r="B20" s="81">
        <v>0.45</v>
      </c>
      <c r="C20" s="82">
        <v>11.31</v>
      </c>
      <c r="D20" s="83">
        <v>333</v>
      </c>
      <c r="E20" s="84">
        <v>0.055</v>
      </c>
      <c r="F20" s="82">
        <v>4.97</v>
      </c>
      <c r="G20" s="83">
        <v>6347</v>
      </c>
      <c r="H20" s="82">
        <v>56.05</v>
      </c>
      <c r="I20" s="58">
        <v>5.93</v>
      </c>
      <c r="J20" s="14"/>
    </row>
    <row r="21" s="1" customFormat="1" spans="1:10">
      <c r="A21" s="15"/>
      <c r="B21" s="81">
        <v>0.5</v>
      </c>
      <c r="C21" s="82">
        <v>11.29</v>
      </c>
      <c r="D21" s="83">
        <v>371</v>
      </c>
      <c r="E21" s="84">
        <v>0.06</v>
      </c>
      <c r="F21" s="82">
        <v>5.78</v>
      </c>
      <c r="G21" s="83">
        <v>6699</v>
      </c>
      <c r="H21" s="82">
        <v>65.13</v>
      </c>
      <c r="I21" s="58">
        <v>5.69</v>
      </c>
      <c r="J21" s="14"/>
    </row>
    <row r="22" s="1" customFormat="1" spans="1:10">
      <c r="A22" s="15"/>
      <c r="B22" s="81">
        <v>0.55</v>
      </c>
      <c r="C22" s="82">
        <v>11.26</v>
      </c>
      <c r="D22" s="83">
        <v>419</v>
      </c>
      <c r="E22" s="84">
        <v>0.068</v>
      </c>
      <c r="F22" s="82">
        <v>6.79</v>
      </c>
      <c r="G22" s="83">
        <v>7108</v>
      </c>
      <c r="H22" s="82">
        <v>76.33</v>
      </c>
      <c r="I22" s="58">
        <v>5.48</v>
      </c>
      <c r="J22" s="14"/>
    </row>
    <row r="23" s="1" customFormat="1" spans="1:10">
      <c r="A23" s="15"/>
      <c r="B23" s="81">
        <v>0.6</v>
      </c>
      <c r="C23" s="82">
        <v>11.24</v>
      </c>
      <c r="D23" s="83">
        <v>481</v>
      </c>
      <c r="E23" s="84">
        <v>0.074</v>
      </c>
      <c r="F23" s="82">
        <v>7.95</v>
      </c>
      <c r="G23" s="83">
        <v>7586</v>
      </c>
      <c r="H23" s="82">
        <v>89.12</v>
      </c>
      <c r="I23" s="58">
        <v>5.39</v>
      </c>
      <c r="J23" s="14"/>
    </row>
    <row r="24" s="1" customFormat="1" spans="1:10">
      <c r="A24" s="15"/>
      <c r="B24" s="81">
        <v>0.65</v>
      </c>
      <c r="C24" s="82">
        <v>11.21</v>
      </c>
      <c r="D24" s="83">
        <v>554</v>
      </c>
      <c r="E24" s="84">
        <v>0.083</v>
      </c>
      <c r="F24" s="82">
        <v>9.27</v>
      </c>
      <c r="G24" s="83">
        <v>7978</v>
      </c>
      <c r="H24" s="82">
        <v>103.65</v>
      </c>
      <c r="I24" s="58">
        <v>5.34</v>
      </c>
      <c r="J24" s="14"/>
    </row>
    <row r="25" s="1" customFormat="1" spans="1:10">
      <c r="A25" s="15"/>
      <c r="B25" s="81">
        <v>0.7</v>
      </c>
      <c r="C25" s="82">
        <v>11.18</v>
      </c>
      <c r="D25" s="83">
        <v>607</v>
      </c>
      <c r="E25" s="84">
        <v>0.091</v>
      </c>
      <c r="F25" s="82">
        <v>10.57</v>
      </c>
      <c r="G25" s="83">
        <v>8343</v>
      </c>
      <c r="H25" s="82">
        <v>117.97</v>
      </c>
      <c r="I25" s="58">
        <v>5.15</v>
      </c>
      <c r="J25" s="14"/>
    </row>
    <row r="26" s="1" customFormat="1" spans="1:10">
      <c r="A26" s="15"/>
      <c r="B26" s="81">
        <v>0.75</v>
      </c>
      <c r="C26" s="82">
        <v>11.14</v>
      </c>
      <c r="D26" s="83">
        <v>666</v>
      </c>
      <c r="E26" s="84">
        <v>0.1</v>
      </c>
      <c r="F26" s="82">
        <v>12.11</v>
      </c>
      <c r="G26" s="83">
        <v>8709</v>
      </c>
      <c r="H26" s="82">
        <v>134.73</v>
      </c>
      <c r="I26" s="58">
        <v>4.94</v>
      </c>
      <c r="J26" s="14"/>
    </row>
    <row r="27" s="1" customFormat="1" spans="1:10">
      <c r="A27" s="15"/>
      <c r="B27" s="81">
        <v>0.8</v>
      </c>
      <c r="C27" s="82">
        <v>11.09</v>
      </c>
      <c r="D27" s="83">
        <v>730</v>
      </c>
      <c r="E27" s="84">
        <v>0.11</v>
      </c>
      <c r="F27" s="82">
        <v>13.98</v>
      </c>
      <c r="G27" s="83">
        <v>9099</v>
      </c>
      <c r="H27" s="82">
        <v>154.89</v>
      </c>
      <c r="I27" s="58">
        <v>4.72</v>
      </c>
      <c r="J27" s="14"/>
    </row>
    <row r="28" s="1" customFormat="1" spans="1:10">
      <c r="A28" s="15"/>
      <c r="B28" s="81">
        <v>0.9</v>
      </c>
      <c r="C28" s="82">
        <v>11</v>
      </c>
      <c r="D28" s="83">
        <v>843</v>
      </c>
      <c r="E28" s="84">
        <v>0.128</v>
      </c>
      <c r="F28" s="82">
        <v>17.98</v>
      </c>
      <c r="G28" s="83">
        <v>9737</v>
      </c>
      <c r="H28" s="82">
        <v>197.61</v>
      </c>
      <c r="I28" s="58">
        <v>4.27</v>
      </c>
      <c r="J28" s="14"/>
    </row>
    <row r="29" s="1" customFormat="1" spans="1:10">
      <c r="A29" s="15"/>
      <c r="B29" s="81">
        <v>1</v>
      </c>
      <c r="C29" s="82">
        <v>10.97</v>
      </c>
      <c r="D29" s="83">
        <v>867</v>
      </c>
      <c r="E29" s="84">
        <v>0.132</v>
      </c>
      <c r="F29" s="82">
        <v>19.07</v>
      </c>
      <c r="G29" s="83">
        <v>9858</v>
      </c>
      <c r="H29" s="82">
        <v>209.07</v>
      </c>
      <c r="I29" s="58">
        <v>4.15</v>
      </c>
      <c r="J29" s="14"/>
    </row>
    <row r="30" s="1" customFormat="1" hidden="1" spans="1:10">
      <c r="A30" s="11" t="s">
        <v>15</v>
      </c>
      <c r="B30" s="11" t="s">
        <v>45</v>
      </c>
      <c r="C30" s="11" t="s">
        <v>46</v>
      </c>
      <c r="D30" s="11" t="s">
        <v>19</v>
      </c>
      <c r="E30" s="11" t="s">
        <v>47</v>
      </c>
      <c r="F30" s="11" t="s">
        <v>48</v>
      </c>
      <c r="G30" s="11" t="s">
        <v>49</v>
      </c>
      <c r="H30" s="11" t="s">
        <v>50</v>
      </c>
      <c r="I30" s="11" t="s">
        <v>20</v>
      </c>
      <c r="J30" s="11" t="s">
        <v>51</v>
      </c>
    </row>
    <row r="31" s="1" customFormat="1" ht="19.5" hidden="1" spans="1:10">
      <c r="A31" s="12" t="s">
        <v>52</v>
      </c>
      <c r="B31" s="12" t="s">
        <v>53</v>
      </c>
      <c r="C31" s="12" t="s">
        <v>54</v>
      </c>
      <c r="D31" s="12" t="s">
        <v>55</v>
      </c>
      <c r="E31" s="12" t="s">
        <v>56</v>
      </c>
      <c r="F31" s="12" t="s">
        <v>57</v>
      </c>
      <c r="G31" s="12" t="s">
        <v>58</v>
      </c>
      <c r="H31" s="12" t="s">
        <v>59</v>
      </c>
      <c r="I31" s="12" t="s">
        <v>29</v>
      </c>
      <c r="J31" s="12" t="s">
        <v>60</v>
      </c>
    </row>
    <row r="32" s="1" customFormat="1" ht="15" hidden="1" customHeight="1" spans="1:10">
      <c r="A32" s="15" t="s">
        <v>67</v>
      </c>
      <c r="B32" s="14" t="s">
        <v>62</v>
      </c>
      <c r="C32" s="14" t="s">
        <v>63</v>
      </c>
      <c r="D32" s="14" t="s">
        <v>37</v>
      </c>
      <c r="E32" s="14" t="s">
        <v>64</v>
      </c>
      <c r="F32" s="14" t="s">
        <v>36</v>
      </c>
      <c r="G32" s="14" t="s">
        <v>65</v>
      </c>
      <c r="H32" s="14" t="s">
        <v>35</v>
      </c>
      <c r="I32" s="14" t="s">
        <v>38</v>
      </c>
      <c r="J32" s="14" t="s">
        <v>66</v>
      </c>
    </row>
    <row r="33" spans="1:10">
      <c r="A33" s="15"/>
      <c r="B33" s="81">
        <v>0.4</v>
      </c>
      <c r="C33" s="58">
        <v>11.42</v>
      </c>
      <c r="D33" s="83">
        <v>328</v>
      </c>
      <c r="E33" s="84">
        <v>0.054</v>
      </c>
      <c r="F33" s="82">
        <v>4.33</v>
      </c>
      <c r="G33" s="83">
        <v>5272</v>
      </c>
      <c r="H33" s="58">
        <v>49.38</v>
      </c>
      <c r="I33" s="58">
        <v>6.64</v>
      </c>
      <c r="J33" s="14">
        <v>79</v>
      </c>
    </row>
    <row r="34" spans="1:10">
      <c r="A34" s="15"/>
      <c r="B34" s="81">
        <v>0.45</v>
      </c>
      <c r="C34" s="58">
        <v>11.4</v>
      </c>
      <c r="D34" s="83">
        <v>377</v>
      </c>
      <c r="E34" s="84">
        <v>0.062</v>
      </c>
      <c r="F34" s="82">
        <v>5.22</v>
      </c>
      <c r="G34" s="83">
        <v>5631</v>
      </c>
      <c r="H34" s="58">
        <v>59.34</v>
      </c>
      <c r="I34" s="58">
        <v>6.36</v>
      </c>
      <c r="J34" s="14"/>
    </row>
    <row r="35" spans="1:10">
      <c r="A35" s="15"/>
      <c r="B35" s="81">
        <v>0.5</v>
      </c>
      <c r="C35" s="58">
        <v>11.38</v>
      </c>
      <c r="D35" s="83">
        <v>445</v>
      </c>
      <c r="E35" s="84">
        <v>0.072</v>
      </c>
      <c r="F35" s="82">
        <v>6.42</v>
      </c>
      <c r="G35" s="83">
        <v>6054</v>
      </c>
      <c r="H35" s="58">
        <v>72.85</v>
      </c>
      <c r="I35" s="58">
        <v>6.11</v>
      </c>
      <c r="J35" s="14"/>
    </row>
    <row r="36" spans="1:10">
      <c r="A36" s="15"/>
      <c r="B36" s="81">
        <v>0.55</v>
      </c>
      <c r="C36" s="58">
        <v>11.35</v>
      </c>
      <c r="D36" s="83">
        <v>518</v>
      </c>
      <c r="E36" s="84">
        <v>0.081</v>
      </c>
      <c r="F36" s="82">
        <v>7.68</v>
      </c>
      <c r="G36" s="83">
        <v>6474</v>
      </c>
      <c r="H36" s="58">
        <v>86.97</v>
      </c>
      <c r="I36" s="58">
        <v>5.96</v>
      </c>
      <c r="J36" s="14"/>
    </row>
    <row r="37" spans="1:10">
      <c r="A37" s="15"/>
      <c r="B37" s="81">
        <v>0.6</v>
      </c>
      <c r="C37" s="58">
        <v>11.31</v>
      </c>
      <c r="D37" s="83">
        <v>596</v>
      </c>
      <c r="E37" s="84">
        <v>0.092</v>
      </c>
      <c r="F37" s="82">
        <v>9.29</v>
      </c>
      <c r="G37" s="83">
        <v>6904</v>
      </c>
      <c r="H37" s="58">
        <v>104.94</v>
      </c>
      <c r="I37" s="58">
        <v>5.68</v>
      </c>
      <c r="J37" s="14"/>
    </row>
    <row r="38" spans="1:10">
      <c r="A38" s="15"/>
      <c r="B38" s="81">
        <v>0.65</v>
      </c>
      <c r="C38" s="58">
        <v>11.27</v>
      </c>
      <c r="D38" s="83">
        <v>667</v>
      </c>
      <c r="E38" s="84">
        <v>0.103</v>
      </c>
      <c r="F38" s="82">
        <v>10.95</v>
      </c>
      <c r="G38" s="83">
        <v>7265</v>
      </c>
      <c r="H38" s="58">
        <v>123.44</v>
      </c>
      <c r="I38" s="58">
        <v>5.4</v>
      </c>
      <c r="J38" s="14"/>
    </row>
    <row r="39" spans="1:10">
      <c r="A39" s="15"/>
      <c r="B39" s="81">
        <v>0.7</v>
      </c>
      <c r="C39" s="58">
        <v>11.23</v>
      </c>
      <c r="D39" s="83">
        <v>742</v>
      </c>
      <c r="E39" s="84">
        <v>0.113</v>
      </c>
      <c r="F39" s="82">
        <v>12.74</v>
      </c>
      <c r="G39" s="83">
        <v>7604</v>
      </c>
      <c r="H39" s="58">
        <v>142.96</v>
      </c>
      <c r="I39" s="58">
        <v>5.19</v>
      </c>
      <c r="J39" s="14"/>
    </row>
    <row r="40" spans="1:10">
      <c r="A40" s="15"/>
      <c r="B40" s="81">
        <v>0.75</v>
      </c>
      <c r="C40" s="58">
        <v>11.19</v>
      </c>
      <c r="D40" s="83">
        <v>807</v>
      </c>
      <c r="E40" s="84">
        <v>0.123</v>
      </c>
      <c r="F40" s="82">
        <v>14.48</v>
      </c>
      <c r="G40" s="83">
        <v>7908</v>
      </c>
      <c r="H40" s="58">
        <v>161.78</v>
      </c>
      <c r="I40" s="58">
        <v>4.99</v>
      </c>
      <c r="J40" s="14"/>
    </row>
    <row r="41" spans="1:10">
      <c r="A41" s="15"/>
      <c r="B41" s="81">
        <v>0.8</v>
      </c>
      <c r="C41" s="58">
        <v>11.15</v>
      </c>
      <c r="D41" s="83">
        <v>873</v>
      </c>
      <c r="E41" s="84">
        <v>0.134</v>
      </c>
      <c r="F41" s="82">
        <v>16.46</v>
      </c>
      <c r="G41" s="83">
        <v>8173</v>
      </c>
      <c r="H41" s="58">
        <v>183.27</v>
      </c>
      <c r="I41" s="58">
        <v>4.76</v>
      </c>
      <c r="J41" s="14"/>
    </row>
    <row r="42" spans="1:10">
      <c r="A42" s="15"/>
      <c r="B42" s="81">
        <v>0.9</v>
      </c>
      <c r="C42" s="58">
        <v>11.04</v>
      </c>
      <c r="D42" s="83">
        <v>1007</v>
      </c>
      <c r="E42" s="84">
        <v>0.154</v>
      </c>
      <c r="F42" s="82">
        <v>20.83</v>
      </c>
      <c r="G42" s="83">
        <v>8681</v>
      </c>
      <c r="H42" s="58">
        <v>229.72</v>
      </c>
      <c r="I42" s="58">
        <v>4.38</v>
      </c>
      <c r="J42" s="14"/>
    </row>
    <row r="43" ht="14" customHeight="1" spans="1:10">
      <c r="A43" s="15"/>
      <c r="B43" s="81">
        <v>1</v>
      </c>
      <c r="C43" s="58">
        <v>11</v>
      </c>
      <c r="D43" s="83">
        <v>1045</v>
      </c>
      <c r="E43" s="84">
        <v>0.159</v>
      </c>
      <c r="F43" s="82">
        <v>22.42</v>
      </c>
      <c r="G43" s="83">
        <v>8827</v>
      </c>
      <c r="H43" s="58">
        <v>246.35</v>
      </c>
      <c r="I43" s="58">
        <v>4.24</v>
      </c>
      <c r="J43" s="14"/>
    </row>
    <row r="44" s="1" customFormat="1" hidden="1" spans="1:10">
      <c r="A44" s="11" t="s">
        <v>15</v>
      </c>
      <c r="B44" s="11" t="s">
        <v>45</v>
      </c>
      <c r="C44" s="11" t="s">
        <v>46</v>
      </c>
      <c r="D44" s="11" t="s">
        <v>19</v>
      </c>
      <c r="E44" s="11" t="s">
        <v>47</v>
      </c>
      <c r="F44" s="11" t="s">
        <v>48</v>
      </c>
      <c r="G44" s="11" t="s">
        <v>49</v>
      </c>
      <c r="H44" s="11" t="s">
        <v>50</v>
      </c>
      <c r="I44" s="11" t="s">
        <v>20</v>
      </c>
      <c r="J44" s="11" t="s">
        <v>51</v>
      </c>
    </row>
    <row r="45" s="1" customFormat="1" ht="19.5" hidden="1" spans="1:10">
      <c r="A45" s="12" t="s">
        <v>52</v>
      </c>
      <c r="B45" s="12" t="s">
        <v>53</v>
      </c>
      <c r="C45" s="12" t="s">
        <v>54</v>
      </c>
      <c r="D45" s="12" t="s">
        <v>55</v>
      </c>
      <c r="E45" s="12" t="s">
        <v>56</v>
      </c>
      <c r="F45" s="12" t="s">
        <v>57</v>
      </c>
      <c r="G45" s="12" t="s">
        <v>58</v>
      </c>
      <c r="H45" s="12" t="s">
        <v>59</v>
      </c>
      <c r="I45" s="12" t="s">
        <v>29</v>
      </c>
      <c r="J45" s="12" t="s">
        <v>60</v>
      </c>
    </row>
    <row r="46" s="1" customFormat="1" ht="15" hidden="1" customHeight="1" spans="1:10">
      <c r="A46" s="15" t="s">
        <v>68</v>
      </c>
      <c r="B46" s="14" t="s">
        <v>62</v>
      </c>
      <c r="C46" s="14" t="s">
        <v>63</v>
      </c>
      <c r="D46" s="14" t="s">
        <v>37</v>
      </c>
      <c r="E46" s="14" t="s">
        <v>64</v>
      </c>
      <c r="F46" s="14" t="s">
        <v>36</v>
      </c>
      <c r="G46" s="14" t="s">
        <v>65</v>
      </c>
      <c r="H46" s="14" t="s">
        <v>35</v>
      </c>
      <c r="I46" s="14" t="s">
        <v>38</v>
      </c>
      <c r="J46" s="14" t="s">
        <v>66</v>
      </c>
    </row>
    <row r="47" spans="1:10">
      <c r="A47" s="15"/>
      <c r="B47" s="81">
        <v>0.4</v>
      </c>
      <c r="C47" s="58">
        <v>11.2</v>
      </c>
      <c r="D47" s="83">
        <v>432</v>
      </c>
      <c r="E47" s="84">
        <v>0.043</v>
      </c>
      <c r="F47" s="58">
        <v>9.08</v>
      </c>
      <c r="G47" s="83">
        <v>14240</v>
      </c>
      <c r="H47" s="58">
        <v>101.56</v>
      </c>
      <c r="I47" s="58">
        <v>4.25</v>
      </c>
      <c r="J47" s="14">
        <v>49</v>
      </c>
    </row>
    <row r="48" spans="1:10">
      <c r="A48" s="15"/>
      <c r="B48" s="81">
        <v>0.45</v>
      </c>
      <c r="C48" s="58">
        <v>11.16</v>
      </c>
      <c r="D48" s="83">
        <v>475</v>
      </c>
      <c r="E48" s="84">
        <v>0.048</v>
      </c>
      <c r="F48" s="58">
        <v>10.29</v>
      </c>
      <c r="G48" s="83">
        <v>14981</v>
      </c>
      <c r="H48" s="58">
        <v>114.8</v>
      </c>
      <c r="I48" s="58">
        <v>4.14</v>
      </c>
      <c r="J48" s="14"/>
    </row>
    <row r="49" spans="1:10">
      <c r="A49" s="15"/>
      <c r="B49" s="81">
        <v>0.5</v>
      </c>
      <c r="C49" s="58">
        <v>11.12</v>
      </c>
      <c r="D49" s="83">
        <v>518</v>
      </c>
      <c r="E49" s="84">
        <v>0.053</v>
      </c>
      <c r="F49" s="58">
        <v>11.62</v>
      </c>
      <c r="G49" s="83">
        <v>15645</v>
      </c>
      <c r="H49" s="58">
        <v>129.07</v>
      </c>
      <c r="I49" s="58">
        <v>4.01</v>
      </c>
      <c r="J49" s="14"/>
    </row>
    <row r="50" spans="1:10">
      <c r="A50" s="15"/>
      <c r="B50" s="81">
        <v>0.55</v>
      </c>
      <c r="C50" s="58">
        <v>11.09</v>
      </c>
      <c r="D50" s="83">
        <v>557</v>
      </c>
      <c r="E50" s="84">
        <v>0.057</v>
      </c>
      <c r="F50" s="58">
        <v>12.8</v>
      </c>
      <c r="G50" s="83">
        <v>16198</v>
      </c>
      <c r="H50" s="58">
        <v>141.78</v>
      </c>
      <c r="I50" s="58">
        <v>3.93</v>
      </c>
      <c r="J50" s="14"/>
    </row>
    <row r="51" spans="1:10">
      <c r="A51" s="15"/>
      <c r="B51" s="81">
        <v>0.6</v>
      </c>
      <c r="C51" s="58">
        <v>11.06</v>
      </c>
      <c r="D51" s="83">
        <v>596</v>
      </c>
      <c r="E51" s="84">
        <v>0.061</v>
      </c>
      <c r="F51" s="58">
        <v>14.02</v>
      </c>
      <c r="G51" s="83">
        <v>16580</v>
      </c>
      <c r="H51" s="58">
        <v>154.91</v>
      </c>
      <c r="I51" s="58">
        <v>3.85</v>
      </c>
      <c r="J51" s="14"/>
    </row>
    <row r="52" spans="1:10">
      <c r="A52" s="15"/>
      <c r="B52" s="81">
        <v>0.65</v>
      </c>
      <c r="C52" s="58">
        <v>11.02</v>
      </c>
      <c r="D52" s="83">
        <v>632</v>
      </c>
      <c r="E52" s="84">
        <v>0.065</v>
      </c>
      <c r="F52" s="58">
        <v>15.26</v>
      </c>
      <c r="G52" s="83">
        <v>17230</v>
      </c>
      <c r="H52" s="58">
        <v>167.99</v>
      </c>
      <c r="I52" s="58">
        <v>3.76</v>
      </c>
      <c r="J52" s="14"/>
    </row>
    <row r="53" spans="1:10">
      <c r="A53" s="15"/>
      <c r="B53" s="81">
        <v>0.7</v>
      </c>
      <c r="C53" s="58">
        <v>10.99</v>
      </c>
      <c r="D53" s="83">
        <v>669</v>
      </c>
      <c r="E53" s="84">
        <v>0.069</v>
      </c>
      <c r="F53" s="58">
        <v>16.46</v>
      </c>
      <c r="G53" s="83">
        <v>17665</v>
      </c>
      <c r="H53" s="58">
        <v>180.71</v>
      </c>
      <c r="I53" s="58">
        <v>3.7</v>
      </c>
      <c r="J53" s="14"/>
    </row>
    <row r="54" spans="1:10">
      <c r="A54" s="15"/>
      <c r="B54" s="81">
        <v>0.75</v>
      </c>
      <c r="C54" s="58">
        <v>10.95</v>
      </c>
      <c r="D54" s="83">
        <v>704</v>
      </c>
      <c r="E54" s="84">
        <v>0.073</v>
      </c>
      <c r="F54" s="58">
        <v>17.73</v>
      </c>
      <c r="G54" s="83">
        <v>18147</v>
      </c>
      <c r="H54" s="58">
        <v>194.07</v>
      </c>
      <c r="I54" s="58">
        <v>3.63</v>
      </c>
      <c r="J54" s="14"/>
    </row>
    <row r="55" spans="1:10">
      <c r="A55" s="15"/>
      <c r="B55" s="81">
        <v>0.8</v>
      </c>
      <c r="C55" s="58">
        <v>10.9</v>
      </c>
      <c r="D55" s="83">
        <v>760</v>
      </c>
      <c r="E55" s="84">
        <v>0.079</v>
      </c>
      <c r="F55" s="58">
        <v>19.73</v>
      </c>
      <c r="G55" s="83">
        <v>18835</v>
      </c>
      <c r="H55" s="58">
        <v>214.93</v>
      </c>
      <c r="I55" s="58">
        <v>3.53</v>
      </c>
      <c r="J55" s="14"/>
    </row>
    <row r="56" spans="1:10">
      <c r="A56" s="15"/>
      <c r="B56" s="81">
        <v>0.9</v>
      </c>
      <c r="C56" s="58">
        <v>10.73</v>
      </c>
      <c r="D56" s="83">
        <v>892</v>
      </c>
      <c r="E56" s="84">
        <v>0.094</v>
      </c>
      <c r="F56" s="58">
        <v>25.03</v>
      </c>
      <c r="G56" s="83">
        <v>20249</v>
      </c>
      <c r="H56" s="58">
        <v>268.46</v>
      </c>
      <c r="I56" s="58">
        <v>3.32</v>
      </c>
      <c r="J56" s="14"/>
    </row>
    <row r="57" spans="1:10">
      <c r="A57" s="15"/>
      <c r="B57" s="81">
        <v>1</v>
      </c>
      <c r="C57" s="58">
        <v>10.65</v>
      </c>
      <c r="D57" s="83">
        <v>930</v>
      </c>
      <c r="E57" s="84">
        <v>0.099</v>
      </c>
      <c r="F57" s="58">
        <v>26.89</v>
      </c>
      <c r="G57" s="83">
        <v>20690</v>
      </c>
      <c r="H57" s="58">
        <v>286.24</v>
      </c>
      <c r="I57" s="58">
        <v>3.25</v>
      </c>
      <c r="J57" s="14"/>
    </row>
    <row r="58" s="1" customFormat="1" ht="25" customHeight="1" spans="1:10">
      <c r="A58" s="10" t="s">
        <v>69</v>
      </c>
      <c r="B58" s="10"/>
      <c r="C58" s="10"/>
      <c r="D58" s="10"/>
      <c r="E58" s="10"/>
      <c r="F58" s="10"/>
      <c r="G58" s="10"/>
      <c r="H58" s="10"/>
      <c r="I58" s="10"/>
      <c r="J58" s="10"/>
    </row>
    <row r="59" spans="1:10">
      <c r="A59" s="71" t="str">
        <f>_xlfn.DISPIMG("ID_69BD63038F384BA6944CADAFE2BAEDA0",1)</f>
        <v>=DISPIMG("ID_69BD63038F384BA6944CADAFE2BAEDA0",1)</v>
      </c>
      <c r="B59" s="71"/>
      <c r="C59" s="71"/>
      <c r="D59" s="71"/>
      <c r="E59" s="71"/>
      <c r="F59" s="71"/>
      <c r="G59" s="71"/>
      <c r="H59" s="71"/>
      <c r="I59" s="71"/>
      <c r="J59" s="71"/>
    </row>
    <row r="60" spans="1:10">
      <c r="A60" s="71"/>
      <c r="B60" s="71"/>
      <c r="C60" s="71"/>
      <c r="D60" s="71"/>
      <c r="E60" s="71"/>
      <c r="F60" s="71"/>
      <c r="G60" s="71"/>
      <c r="H60" s="71"/>
      <c r="I60" s="71"/>
      <c r="J60" s="71"/>
    </row>
    <row r="61" spans="1:10">
      <c r="A61" s="71"/>
      <c r="B61" s="71"/>
      <c r="C61" s="71"/>
      <c r="D61" s="71"/>
      <c r="E61" s="71"/>
      <c r="F61" s="71"/>
      <c r="G61" s="71"/>
      <c r="H61" s="71"/>
      <c r="I61" s="71"/>
      <c r="J61" s="71"/>
    </row>
    <row r="62" spans="1:10">
      <c r="A62" s="71"/>
      <c r="B62" s="71"/>
      <c r="C62" s="71"/>
      <c r="D62" s="71"/>
      <c r="E62" s="71"/>
      <c r="F62" s="71"/>
      <c r="G62" s="71"/>
      <c r="H62" s="71"/>
      <c r="I62" s="71"/>
      <c r="J62" s="71"/>
    </row>
    <row r="63" spans="1:10">
      <c r="A63" s="71"/>
      <c r="B63" s="71"/>
      <c r="C63" s="71"/>
      <c r="D63" s="71"/>
      <c r="E63" s="71"/>
      <c r="F63" s="71"/>
      <c r="G63" s="71"/>
      <c r="H63" s="71"/>
      <c r="I63" s="71"/>
      <c r="J63" s="71"/>
    </row>
    <row r="64" spans="1:10">
      <c r="A64" s="71"/>
      <c r="B64" s="71"/>
      <c r="C64" s="71"/>
      <c r="D64" s="71"/>
      <c r="E64" s="71"/>
      <c r="F64" s="71"/>
      <c r="G64" s="71"/>
      <c r="H64" s="71"/>
      <c r="I64" s="71"/>
      <c r="J64" s="71"/>
    </row>
    <row r="65" spans="1:10">
      <c r="A65" s="71"/>
      <c r="B65" s="71"/>
      <c r="C65" s="71"/>
      <c r="D65" s="71"/>
      <c r="E65" s="71"/>
      <c r="F65" s="71"/>
      <c r="G65" s="71"/>
      <c r="H65" s="71"/>
      <c r="I65" s="71"/>
      <c r="J65" s="71"/>
    </row>
    <row r="66" spans="1:10">
      <c r="A66" s="71"/>
      <c r="B66" s="71"/>
      <c r="C66" s="71"/>
      <c r="D66" s="71"/>
      <c r="E66" s="71"/>
      <c r="F66" s="71"/>
      <c r="G66" s="71"/>
      <c r="H66" s="71"/>
      <c r="I66" s="71"/>
      <c r="J66" s="71"/>
    </row>
    <row r="67" spans="1:10">
      <c r="A67" s="71"/>
      <c r="B67" s="71"/>
      <c r="C67" s="71"/>
      <c r="D67" s="71"/>
      <c r="E67" s="71"/>
      <c r="F67" s="71"/>
      <c r="G67" s="71"/>
      <c r="H67" s="71"/>
      <c r="I67" s="71"/>
      <c r="J67" s="71"/>
    </row>
    <row r="68" spans="1:10">
      <c r="A68" s="71"/>
      <c r="B68" s="71"/>
      <c r="C68" s="71"/>
      <c r="D68" s="71"/>
      <c r="E68" s="71"/>
      <c r="F68" s="71"/>
      <c r="G68" s="71"/>
      <c r="H68" s="71"/>
      <c r="I68" s="71"/>
      <c r="J68" s="71"/>
    </row>
    <row r="69" spans="1:10">
      <c r="A69" s="71"/>
      <c r="B69" s="71"/>
      <c r="C69" s="71"/>
      <c r="D69" s="71"/>
      <c r="E69" s="71"/>
      <c r="F69" s="71"/>
      <c r="G69" s="71"/>
      <c r="H69" s="71"/>
      <c r="I69" s="71"/>
      <c r="J69" s="71"/>
    </row>
    <row r="70" spans="1:10">
      <c r="A70" s="71"/>
      <c r="B70" s="71"/>
      <c r="C70" s="71"/>
      <c r="D70" s="71"/>
      <c r="E70" s="71"/>
      <c r="F70" s="71"/>
      <c r="G70" s="71"/>
      <c r="H70" s="71"/>
      <c r="I70" s="71"/>
      <c r="J70" s="71"/>
    </row>
    <row r="71" spans="1:10">
      <c r="A71" s="71"/>
      <c r="B71" s="71"/>
      <c r="C71" s="71"/>
      <c r="D71" s="71"/>
      <c r="E71" s="71"/>
      <c r="F71" s="71"/>
      <c r="G71" s="71"/>
      <c r="H71" s="71"/>
      <c r="I71" s="71"/>
      <c r="J71" s="71"/>
    </row>
    <row r="72" spans="1:10">
      <c r="A72" s="71"/>
      <c r="B72" s="71"/>
      <c r="C72" s="71"/>
      <c r="D72" s="71"/>
      <c r="E72" s="71"/>
      <c r="F72" s="71"/>
      <c r="G72" s="71"/>
      <c r="H72" s="71"/>
      <c r="I72" s="71"/>
      <c r="J72" s="71"/>
    </row>
    <row r="73" spans="1:10">
      <c r="A73" s="71"/>
      <c r="B73" s="71"/>
      <c r="C73" s="71"/>
      <c r="D73" s="71"/>
      <c r="E73" s="71"/>
      <c r="F73" s="71"/>
      <c r="G73" s="71"/>
      <c r="H73" s="71"/>
      <c r="I73" s="71"/>
      <c r="J73" s="71"/>
    </row>
    <row r="74" spans="1:10">
      <c r="A74" s="71"/>
      <c r="B74" s="71"/>
      <c r="C74" s="71"/>
      <c r="D74" s="71"/>
      <c r="E74" s="71"/>
      <c r="F74" s="71"/>
      <c r="G74" s="71"/>
      <c r="H74" s="71"/>
      <c r="I74" s="71"/>
      <c r="J74" s="71"/>
    </row>
    <row r="75" spans="1:10">
      <c r="A75" s="71"/>
      <c r="B75" s="71"/>
      <c r="C75" s="71"/>
      <c r="D75" s="71"/>
      <c r="E75" s="71"/>
      <c r="F75" s="71"/>
      <c r="G75" s="71"/>
      <c r="H75" s="71"/>
      <c r="I75" s="71"/>
      <c r="J75" s="71"/>
    </row>
    <row r="76" spans="1:10">
      <c r="A76" s="71"/>
      <c r="B76" s="71"/>
      <c r="C76" s="71"/>
      <c r="D76" s="71"/>
      <c r="E76" s="71"/>
      <c r="F76" s="71"/>
      <c r="G76" s="71"/>
      <c r="H76" s="71"/>
      <c r="I76" s="71"/>
      <c r="J76" s="71"/>
    </row>
    <row r="77" ht="17" customHeight="1" spans="1:10">
      <c r="A77" s="71"/>
      <c r="B77" s="71"/>
      <c r="C77" s="71"/>
      <c r="D77" s="71"/>
      <c r="E77" s="71"/>
      <c r="F77" s="71"/>
      <c r="G77" s="71"/>
      <c r="H77" s="71"/>
      <c r="I77" s="71"/>
      <c r="J77" s="71"/>
    </row>
  </sheetData>
  <mergeCells count="32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A15:J15"/>
    <mergeCell ref="A58:J58"/>
    <mergeCell ref="A11:A14"/>
    <mergeCell ref="A18:A29"/>
    <mergeCell ref="A32:A43"/>
    <mergeCell ref="A46:A57"/>
    <mergeCell ref="J19:J29"/>
    <mergeCell ref="J33:J43"/>
    <mergeCell ref="J47:J57"/>
    <mergeCell ref="A2:D7"/>
    <mergeCell ref="A59:J77"/>
  </mergeCells>
  <pageMargins left="0.156944444444444" right="0.0784722222222222" top="0.236111111111111" bottom="0.0388888888888889" header="0.156944444444444" footer="0.1965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7"/>
  <sheetViews>
    <sheetView zoomScale="130" zoomScaleNormal="130" topLeftCell="D12" workbookViewId="0">
      <selection activeCell="H6" sqref="H6:J6"/>
    </sheetView>
  </sheetViews>
  <sheetFormatPr defaultColWidth="10" defaultRowHeight="14.25"/>
  <cols>
    <col min="1" max="9" width="10" style="6" customWidth="1"/>
    <col min="10" max="10" width="11.0583333333333" style="1" customWidth="1"/>
    <col min="11" max="11" width="22.5916666666667" style="1" customWidth="1"/>
    <col min="12" max="16384" width="10" style="1"/>
  </cols>
  <sheetData>
    <row r="1" s="1" customFormat="1" ht="54" customHeight="1" spans="1:11">
      <c r="A1" s="2" t="s">
        <v>70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1" customHeight="1" spans="1:11">
      <c r="A2" s="6" t="str">
        <f>_xlfn.DISPIMG("ID_8A54968CA0C1458DA9EB7FBDD1EBE9F7",1)</f>
        <v>=DISPIMG("ID_8A54968CA0C1458DA9EB7FBDD1EBE9F7",1)</v>
      </c>
      <c r="B2" s="7"/>
      <c r="C2" s="7"/>
      <c r="D2" s="7"/>
      <c r="E2" s="8" t="s">
        <v>2</v>
      </c>
      <c r="F2" s="9"/>
      <c r="G2" s="9"/>
      <c r="H2" s="9" t="s">
        <v>71</v>
      </c>
      <c r="I2" s="9"/>
      <c r="J2" s="9"/>
      <c r="K2" s="26"/>
    </row>
    <row r="3" s="1" customFormat="1" ht="31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1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1" customHeight="1" spans="1:11">
      <c r="A5" s="7"/>
      <c r="B5" s="7"/>
      <c r="C5" s="7"/>
      <c r="D5" s="7"/>
      <c r="E5" s="8" t="s">
        <v>8</v>
      </c>
      <c r="F5" s="9"/>
      <c r="G5" s="9"/>
      <c r="H5" s="8" t="s">
        <v>9</v>
      </c>
      <c r="I5" s="9"/>
      <c r="J5" s="9"/>
      <c r="K5" s="26"/>
    </row>
    <row r="6" s="1" customFormat="1" ht="31" customHeight="1" spans="1:11">
      <c r="A6" s="7"/>
      <c r="B6" s="7"/>
      <c r="C6" s="7"/>
      <c r="D6" s="7"/>
      <c r="E6" s="8" t="s">
        <v>10</v>
      </c>
      <c r="F6" s="9"/>
      <c r="G6" s="9"/>
      <c r="H6" s="9" t="s">
        <v>72</v>
      </c>
      <c r="I6" s="9"/>
      <c r="J6" s="9"/>
      <c r="K6" s="26"/>
    </row>
    <row r="7" s="1" customFormat="1" ht="31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spans="1:12">
      <c r="A11" s="13" t="s">
        <v>73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  <c r="L11" s="1" t="s">
        <v>74</v>
      </c>
    </row>
    <row r="12" s="1" customFormat="1" spans="1:10">
      <c r="A12" s="13"/>
      <c r="B12" s="15">
        <v>1150</v>
      </c>
      <c r="C12" s="59">
        <v>326.02</v>
      </c>
      <c r="D12" s="59">
        <v>22.44</v>
      </c>
      <c r="E12" s="75">
        <v>1222</v>
      </c>
      <c r="F12" s="59">
        <v>3.75</v>
      </c>
      <c r="G12" s="15" t="s">
        <v>41</v>
      </c>
      <c r="H12" s="15"/>
      <c r="I12" s="15">
        <v>3</v>
      </c>
      <c r="J12" s="28">
        <v>40</v>
      </c>
    </row>
    <row r="13" s="1" customFormat="1" spans="1:10">
      <c r="A13" s="13"/>
      <c r="B13" s="15">
        <v>1150</v>
      </c>
      <c r="C13" s="59">
        <v>200.43</v>
      </c>
      <c r="D13" s="59">
        <v>18.03</v>
      </c>
      <c r="E13" s="75">
        <v>1029</v>
      </c>
      <c r="F13" s="59">
        <v>5.14</v>
      </c>
      <c r="G13" s="13" t="s">
        <v>75</v>
      </c>
      <c r="H13" s="13"/>
      <c r="I13" s="15">
        <v>3</v>
      </c>
      <c r="J13" s="28">
        <v>40</v>
      </c>
    </row>
    <row r="14" s="1" customFormat="1" spans="1:10">
      <c r="A14" s="13"/>
      <c r="B14" s="15">
        <v>1150</v>
      </c>
      <c r="C14" s="59">
        <v>243.92</v>
      </c>
      <c r="D14" s="59">
        <v>22.63</v>
      </c>
      <c r="E14" s="75">
        <v>1244</v>
      </c>
      <c r="F14" s="59">
        <v>5.1</v>
      </c>
      <c r="G14" s="13" t="s">
        <v>76</v>
      </c>
      <c r="H14" s="13"/>
      <c r="I14" s="15">
        <v>3</v>
      </c>
      <c r="J14" s="28">
        <v>40</v>
      </c>
    </row>
    <row r="15" s="1" customFormat="1" spans="1:10">
      <c r="A15" s="13"/>
      <c r="B15" s="13">
        <v>1400</v>
      </c>
      <c r="C15" s="59">
        <v>251.15</v>
      </c>
      <c r="D15" s="59">
        <v>23.34</v>
      </c>
      <c r="E15" s="75">
        <v>1050</v>
      </c>
      <c r="F15" s="59">
        <v>4.18</v>
      </c>
      <c r="G15" s="13" t="s">
        <v>77</v>
      </c>
      <c r="H15" s="13"/>
      <c r="I15" s="15">
        <v>3</v>
      </c>
      <c r="J15" s="28">
        <v>40</v>
      </c>
    </row>
    <row r="16" s="1" customFormat="1" spans="1:10">
      <c r="A16" s="13"/>
      <c r="B16" s="13">
        <v>1400</v>
      </c>
      <c r="C16" s="59">
        <v>309.06</v>
      </c>
      <c r="D16" s="59">
        <v>28.58</v>
      </c>
      <c r="E16" s="75">
        <v>1278</v>
      </c>
      <c r="F16" s="59">
        <v>4.13</v>
      </c>
      <c r="G16" s="13" t="s">
        <v>75</v>
      </c>
      <c r="H16" s="13"/>
      <c r="I16" s="15">
        <v>3</v>
      </c>
      <c r="J16" s="28">
        <v>40</v>
      </c>
    </row>
    <row r="17" s="1" customFormat="1" ht="24" customHeight="1" spans="1:10">
      <c r="A17" s="10" t="s">
        <v>44</v>
      </c>
      <c r="B17" s="10"/>
      <c r="C17" s="10"/>
      <c r="D17" s="10"/>
      <c r="E17" s="10"/>
      <c r="F17" s="10"/>
      <c r="G17" s="10"/>
      <c r="H17" s="10"/>
      <c r="I17" s="10"/>
      <c r="J17" s="10"/>
    </row>
    <row r="18" s="1" customFormat="1" ht="17" customHeight="1" spans="1:10">
      <c r="A18" s="11" t="s">
        <v>15</v>
      </c>
      <c r="B18" s="11" t="s">
        <v>45</v>
      </c>
      <c r="C18" s="11" t="s">
        <v>46</v>
      </c>
      <c r="D18" s="11" t="s">
        <v>19</v>
      </c>
      <c r="E18" s="11" t="s">
        <v>47</v>
      </c>
      <c r="F18" s="11" t="s">
        <v>48</v>
      </c>
      <c r="G18" s="11" t="s">
        <v>49</v>
      </c>
      <c r="H18" s="11" t="s">
        <v>50</v>
      </c>
      <c r="I18" s="11" t="s">
        <v>20</v>
      </c>
      <c r="J18" s="11" t="s">
        <v>51</v>
      </c>
    </row>
    <row r="19" s="1" customFormat="1" ht="19.5" spans="1:10">
      <c r="A19" s="12" t="s">
        <v>52</v>
      </c>
      <c r="B19" s="12" t="s">
        <v>53</v>
      </c>
      <c r="C19" s="12" t="s">
        <v>54</v>
      </c>
      <c r="D19" s="12" t="s">
        <v>55</v>
      </c>
      <c r="E19" s="12" t="s">
        <v>56</v>
      </c>
      <c r="F19" s="12" t="s">
        <v>57</v>
      </c>
      <c r="G19" s="12" t="s">
        <v>58</v>
      </c>
      <c r="H19" s="12" t="s">
        <v>59</v>
      </c>
      <c r="I19" s="12" t="s">
        <v>29</v>
      </c>
      <c r="J19" s="12" t="s">
        <v>60</v>
      </c>
    </row>
    <row r="20" s="1" customFormat="1" spans="1:10">
      <c r="A20" s="15" t="s">
        <v>78</v>
      </c>
      <c r="B20" s="14" t="s">
        <v>62</v>
      </c>
      <c r="C20" s="14" t="s">
        <v>63</v>
      </c>
      <c r="D20" s="14" t="s">
        <v>37</v>
      </c>
      <c r="E20" s="14" t="s">
        <v>64</v>
      </c>
      <c r="F20" s="14" t="s">
        <v>36</v>
      </c>
      <c r="G20" s="14" t="s">
        <v>65</v>
      </c>
      <c r="H20" s="14" t="s">
        <v>35</v>
      </c>
      <c r="I20" s="14" t="s">
        <v>38</v>
      </c>
      <c r="J20" s="14" t="s">
        <v>66</v>
      </c>
    </row>
    <row r="21" s="1" customFormat="1" ht="14" customHeight="1" spans="1:10">
      <c r="A21" s="15"/>
      <c r="B21" s="76">
        <v>0.4</v>
      </c>
      <c r="C21" s="59">
        <v>14.96</v>
      </c>
      <c r="D21" s="75">
        <v>448</v>
      </c>
      <c r="E21" s="77">
        <v>0.072</v>
      </c>
      <c r="F21" s="59">
        <v>5.26</v>
      </c>
      <c r="G21" s="75">
        <v>7213</v>
      </c>
      <c r="H21" s="59">
        <v>78.57</v>
      </c>
      <c r="I21" s="59">
        <v>5.7</v>
      </c>
      <c r="J21" s="14">
        <v>74</v>
      </c>
    </row>
    <row r="22" s="1" customFormat="1" ht="14" customHeight="1" spans="1:10">
      <c r="A22" s="15"/>
      <c r="B22" s="76">
        <v>0.45</v>
      </c>
      <c r="C22" s="59">
        <v>14.94</v>
      </c>
      <c r="D22" s="75">
        <v>509</v>
      </c>
      <c r="E22" s="77">
        <v>0.079</v>
      </c>
      <c r="F22" s="59">
        <v>6.1</v>
      </c>
      <c r="G22" s="75">
        <v>7686</v>
      </c>
      <c r="H22" s="59">
        <v>90.87</v>
      </c>
      <c r="I22" s="59">
        <v>5.61</v>
      </c>
      <c r="J22" s="14"/>
    </row>
    <row r="23" s="1" customFormat="1" ht="14" customHeight="1" spans="1:10">
      <c r="A23" s="15"/>
      <c r="B23" s="76">
        <v>0.5</v>
      </c>
      <c r="C23" s="59">
        <v>14.93</v>
      </c>
      <c r="D23" s="75">
        <v>575</v>
      </c>
      <c r="E23" s="77">
        <v>0.088</v>
      </c>
      <c r="F23" s="59">
        <v>7.04</v>
      </c>
      <c r="G23" s="75">
        <v>8093</v>
      </c>
      <c r="H23" s="59">
        <v>104.93</v>
      </c>
      <c r="I23" s="59">
        <v>5.48</v>
      </c>
      <c r="J23" s="14"/>
    </row>
    <row r="24" s="1" customFormat="1" ht="14" customHeight="1" spans="1:10">
      <c r="A24" s="15"/>
      <c r="B24" s="76">
        <v>0.55</v>
      </c>
      <c r="C24" s="59">
        <v>14.91</v>
      </c>
      <c r="D24" s="75">
        <v>634</v>
      </c>
      <c r="E24" s="77">
        <v>0.096</v>
      </c>
      <c r="F24" s="59">
        <v>8.03</v>
      </c>
      <c r="G24" s="75">
        <v>8461</v>
      </c>
      <c r="H24" s="59">
        <v>119.61</v>
      </c>
      <c r="I24" s="59">
        <v>5.3</v>
      </c>
      <c r="J24" s="14"/>
    </row>
    <row r="25" s="1" customFormat="1" ht="14" customHeight="1" spans="1:10">
      <c r="A25" s="15"/>
      <c r="B25" s="76">
        <v>0.6</v>
      </c>
      <c r="C25" s="59">
        <v>14.9</v>
      </c>
      <c r="D25" s="75">
        <v>692</v>
      </c>
      <c r="E25" s="77">
        <v>0.106</v>
      </c>
      <c r="F25" s="59">
        <v>9.17</v>
      </c>
      <c r="G25" s="75">
        <v>8808</v>
      </c>
      <c r="H25" s="59">
        <v>136.48</v>
      </c>
      <c r="I25" s="59">
        <v>5.07</v>
      </c>
      <c r="J25" s="14"/>
    </row>
    <row r="26" s="1" customFormat="1" ht="14" customHeight="1" spans="1:10">
      <c r="A26" s="15"/>
      <c r="B26" s="76">
        <v>0.65</v>
      </c>
      <c r="C26" s="59">
        <v>14.86</v>
      </c>
      <c r="D26" s="75">
        <v>754</v>
      </c>
      <c r="E26" s="77">
        <v>0.115</v>
      </c>
      <c r="F26" s="59">
        <v>10.32</v>
      </c>
      <c r="G26" s="75">
        <v>9186</v>
      </c>
      <c r="H26" s="59">
        <v>153.04</v>
      </c>
      <c r="I26" s="59">
        <v>4.93</v>
      </c>
      <c r="J26" s="14"/>
    </row>
    <row r="27" s="1" customFormat="1" ht="14" customHeight="1" spans="1:10">
      <c r="A27" s="15"/>
      <c r="B27" s="76">
        <v>0.7</v>
      </c>
      <c r="C27" s="59">
        <v>14.83</v>
      </c>
      <c r="D27" s="75">
        <v>821</v>
      </c>
      <c r="E27" s="77">
        <v>0.126</v>
      </c>
      <c r="F27" s="59">
        <v>11.6</v>
      </c>
      <c r="G27" s="75">
        <v>9554</v>
      </c>
      <c r="H27" s="59">
        <v>171.92</v>
      </c>
      <c r="I27" s="59">
        <v>4.78</v>
      </c>
      <c r="J27" s="14"/>
    </row>
    <row r="28" s="1" customFormat="1" ht="14" customHeight="1" spans="1:10">
      <c r="A28" s="15"/>
      <c r="B28" s="76">
        <v>0.75</v>
      </c>
      <c r="C28" s="59">
        <v>14.77</v>
      </c>
      <c r="D28" s="75">
        <v>907</v>
      </c>
      <c r="E28" s="77">
        <v>0.141</v>
      </c>
      <c r="F28" s="59">
        <v>13.6</v>
      </c>
      <c r="G28" s="75">
        <v>10069</v>
      </c>
      <c r="H28" s="59">
        <v>200.64</v>
      </c>
      <c r="I28" s="59">
        <v>4.52</v>
      </c>
      <c r="J28" s="14"/>
    </row>
    <row r="29" s="1" customFormat="1" ht="14" customHeight="1" spans="1:10">
      <c r="A29" s="15"/>
      <c r="B29" s="76">
        <v>0.8</v>
      </c>
      <c r="C29" s="59">
        <v>14.69</v>
      </c>
      <c r="D29" s="75">
        <v>1005</v>
      </c>
      <c r="E29" s="77">
        <v>0.157</v>
      </c>
      <c r="F29" s="59">
        <v>15.88</v>
      </c>
      <c r="G29" s="75">
        <v>10479</v>
      </c>
      <c r="H29" s="59">
        <v>233.04</v>
      </c>
      <c r="I29" s="59">
        <v>4.31</v>
      </c>
      <c r="J29" s="14"/>
    </row>
    <row r="30" s="1" customFormat="1" ht="14" customHeight="1" spans="1:10">
      <c r="A30" s="15"/>
      <c r="B30" s="76">
        <v>0.9</v>
      </c>
      <c r="C30" s="59">
        <v>14.59</v>
      </c>
      <c r="D30" s="75">
        <v>1181</v>
      </c>
      <c r="E30" s="77">
        <v>0.19</v>
      </c>
      <c r="F30" s="59">
        <v>21.03</v>
      </c>
      <c r="G30" s="75">
        <v>11205</v>
      </c>
      <c r="H30" s="59">
        <v>306.57</v>
      </c>
      <c r="I30" s="59">
        <v>3.85</v>
      </c>
      <c r="J30" s="14"/>
    </row>
    <row r="31" s="1" customFormat="1" ht="14" customHeight="1" spans="1:10">
      <c r="A31" s="15"/>
      <c r="B31" s="76">
        <v>1</v>
      </c>
      <c r="C31" s="59">
        <v>14.53</v>
      </c>
      <c r="D31" s="75">
        <v>1222</v>
      </c>
      <c r="E31" s="77">
        <v>0.197</v>
      </c>
      <c r="F31" s="59">
        <v>22.44</v>
      </c>
      <c r="G31" s="75">
        <v>11400</v>
      </c>
      <c r="H31" s="59">
        <v>326.02</v>
      </c>
      <c r="I31" s="59">
        <v>3.75</v>
      </c>
      <c r="J31" s="14"/>
    </row>
    <row r="32" s="1" customFormat="1" ht="17" hidden="1" customHeight="1" spans="1:10">
      <c r="A32" s="11" t="s">
        <v>15</v>
      </c>
      <c r="B32" s="11" t="s">
        <v>45</v>
      </c>
      <c r="C32" s="11" t="s">
        <v>46</v>
      </c>
      <c r="D32" s="11" t="s">
        <v>19</v>
      </c>
      <c r="E32" s="11" t="s">
        <v>47</v>
      </c>
      <c r="F32" s="11" t="s">
        <v>48</v>
      </c>
      <c r="G32" s="11" t="s">
        <v>49</v>
      </c>
      <c r="H32" s="11" t="s">
        <v>50</v>
      </c>
      <c r="I32" s="11" t="s">
        <v>20</v>
      </c>
      <c r="J32" s="11" t="s">
        <v>51</v>
      </c>
    </row>
    <row r="33" s="1" customFormat="1" ht="19.5" hidden="1" spans="1:10">
      <c r="A33" s="12" t="s">
        <v>52</v>
      </c>
      <c r="B33" s="12" t="s">
        <v>53</v>
      </c>
      <c r="C33" s="12" t="s">
        <v>54</v>
      </c>
      <c r="D33" s="12" t="s">
        <v>55</v>
      </c>
      <c r="E33" s="12" t="s">
        <v>56</v>
      </c>
      <c r="F33" s="12" t="s">
        <v>57</v>
      </c>
      <c r="G33" s="12" t="s">
        <v>58</v>
      </c>
      <c r="H33" s="12" t="s">
        <v>59</v>
      </c>
      <c r="I33" s="12" t="s">
        <v>29</v>
      </c>
      <c r="J33" s="12" t="s">
        <v>60</v>
      </c>
    </row>
    <row r="34" s="1" customFormat="1" ht="15" hidden="1" customHeight="1" spans="1:10">
      <c r="A34" s="73" t="s">
        <v>79</v>
      </c>
      <c r="B34" s="14" t="s">
        <v>62</v>
      </c>
      <c r="C34" s="14" t="s">
        <v>63</v>
      </c>
      <c r="D34" s="14" t="s">
        <v>37</v>
      </c>
      <c r="E34" s="14" t="s">
        <v>64</v>
      </c>
      <c r="F34" s="14" t="s">
        <v>36</v>
      </c>
      <c r="G34" s="14" t="s">
        <v>65</v>
      </c>
      <c r="H34" s="14" t="s">
        <v>35</v>
      </c>
      <c r="I34" s="14" t="s">
        <v>38</v>
      </c>
      <c r="J34" s="14" t="s">
        <v>66</v>
      </c>
    </row>
    <row r="35" ht="14" customHeight="1" spans="1:10">
      <c r="A35" s="73"/>
      <c r="B35" s="76">
        <v>0.4</v>
      </c>
      <c r="C35" s="59">
        <v>11.45</v>
      </c>
      <c r="D35" s="75">
        <v>329</v>
      </c>
      <c r="E35" s="77">
        <v>0.053</v>
      </c>
      <c r="F35" s="59">
        <v>3.9</v>
      </c>
      <c r="G35" s="75">
        <v>5239</v>
      </c>
      <c r="H35" s="59">
        <v>44.53</v>
      </c>
      <c r="I35" s="59">
        <v>7.38</v>
      </c>
      <c r="J35" s="78">
        <v>53</v>
      </c>
    </row>
    <row r="36" ht="14" customHeight="1" spans="1:10">
      <c r="A36" s="73"/>
      <c r="B36" s="76">
        <v>0.45</v>
      </c>
      <c r="C36" s="59">
        <v>11.44</v>
      </c>
      <c r="D36" s="75">
        <v>371</v>
      </c>
      <c r="E36" s="77">
        <v>0.061</v>
      </c>
      <c r="F36" s="59">
        <v>4.58</v>
      </c>
      <c r="G36" s="75">
        <v>5554</v>
      </c>
      <c r="H36" s="59">
        <v>52.33</v>
      </c>
      <c r="I36" s="59">
        <v>7.08</v>
      </c>
      <c r="J36" s="78"/>
    </row>
    <row r="37" ht="14" customHeight="1" spans="1:10">
      <c r="A37" s="73"/>
      <c r="B37" s="76">
        <v>0.5</v>
      </c>
      <c r="C37" s="59">
        <v>11.42</v>
      </c>
      <c r="D37" s="75">
        <v>418</v>
      </c>
      <c r="E37" s="77">
        <v>0.068</v>
      </c>
      <c r="F37" s="59">
        <v>5.32</v>
      </c>
      <c r="G37" s="75">
        <v>5867</v>
      </c>
      <c r="H37" s="59">
        <v>60.59</v>
      </c>
      <c r="I37" s="59">
        <v>6.9</v>
      </c>
      <c r="J37" s="78"/>
    </row>
    <row r="38" ht="14" customHeight="1" spans="1:10">
      <c r="A38" s="73"/>
      <c r="B38" s="76">
        <v>0.55</v>
      </c>
      <c r="C38" s="59">
        <v>11.4</v>
      </c>
      <c r="D38" s="75">
        <v>474</v>
      </c>
      <c r="E38" s="77">
        <v>0.075</v>
      </c>
      <c r="F38" s="59">
        <v>6.11</v>
      </c>
      <c r="G38" s="75">
        <v>6211</v>
      </c>
      <c r="H38" s="59">
        <v>69.53</v>
      </c>
      <c r="I38" s="59">
        <v>6.84</v>
      </c>
      <c r="J38" s="78"/>
    </row>
    <row r="39" ht="14" customHeight="1" spans="1:10">
      <c r="A39" s="73"/>
      <c r="B39" s="76">
        <v>0.6</v>
      </c>
      <c r="C39" s="59">
        <v>11.38</v>
      </c>
      <c r="D39" s="75">
        <v>529</v>
      </c>
      <c r="E39" s="77">
        <v>0.082</v>
      </c>
      <c r="F39" s="59">
        <v>6.92</v>
      </c>
      <c r="G39" s="75">
        <v>6508</v>
      </c>
      <c r="H39" s="59">
        <v>78.63</v>
      </c>
      <c r="I39" s="59">
        <v>6.73</v>
      </c>
      <c r="J39" s="78"/>
    </row>
    <row r="40" ht="14" customHeight="1" spans="1:10">
      <c r="A40" s="73"/>
      <c r="B40" s="76">
        <v>0.65</v>
      </c>
      <c r="C40" s="59">
        <v>11.36</v>
      </c>
      <c r="D40" s="75">
        <v>598</v>
      </c>
      <c r="E40" s="77">
        <v>0.092</v>
      </c>
      <c r="F40" s="59">
        <v>8.11</v>
      </c>
      <c r="G40" s="75">
        <v>6885</v>
      </c>
      <c r="H40" s="59">
        <v>92</v>
      </c>
      <c r="I40" s="59">
        <v>6.5</v>
      </c>
      <c r="J40" s="78"/>
    </row>
    <row r="41" ht="14" customHeight="1" spans="1:10">
      <c r="A41" s="73"/>
      <c r="B41" s="76">
        <v>0.7</v>
      </c>
      <c r="C41" s="59">
        <v>11.32</v>
      </c>
      <c r="D41" s="75">
        <v>677</v>
      </c>
      <c r="E41" s="77">
        <v>0.103</v>
      </c>
      <c r="F41" s="59">
        <v>9.55</v>
      </c>
      <c r="G41" s="75">
        <v>7258</v>
      </c>
      <c r="H41" s="59">
        <v>108.06</v>
      </c>
      <c r="I41" s="59">
        <v>6.26</v>
      </c>
      <c r="J41" s="78"/>
    </row>
    <row r="42" ht="14" customHeight="1" spans="1:10">
      <c r="A42" s="73"/>
      <c r="B42" s="76">
        <v>0.75</v>
      </c>
      <c r="C42" s="59">
        <v>11.29</v>
      </c>
      <c r="D42" s="75">
        <v>742</v>
      </c>
      <c r="E42" s="77">
        <v>0.113</v>
      </c>
      <c r="F42" s="59">
        <v>10.88</v>
      </c>
      <c r="G42" s="75">
        <v>7595</v>
      </c>
      <c r="H42" s="59">
        <v>122.68</v>
      </c>
      <c r="I42" s="59">
        <v>6.05</v>
      </c>
      <c r="J42" s="78"/>
    </row>
    <row r="43" ht="14" customHeight="1" spans="1:10">
      <c r="A43" s="73"/>
      <c r="B43" s="76">
        <v>0.8</v>
      </c>
      <c r="C43" s="59">
        <v>11.25</v>
      </c>
      <c r="D43" s="75">
        <v>817</v>
      </c>
      <c r="E43" s="77">
        <v>0.126</v>
      </c>
      <c r="F43" s="59">
        <v>12.58</v>
      </c>
      <c r="G43" s="75">
        <v>7987</v>
      </c>
      <c r="H43" s="59">
        <v>141.4</v>
      </c>
      <c r="I43" s="59">
        <v>5.78</v>
      </c>
      <c r="J43" s="78"/>
    </row>
    <row r="44" ht="14" customHeight="1" spans="1:10">
      <c r="A44" s="73"/>
      <c r="B44" s="76">
        <v>0.9</v>
      </c>
      <c r="C44" s="59">
        <v>11.16</v>
      </c>
      <c r="D44" s="75">
        <v>976</v>
      </c>
      <c r="E44" s="77">
        <v>0.151</v>
      </c>
      <c r="F44" s="59">
        <v>16.45</v>
      </c>
      <c r="G44" s="75">
        <v>8665</v>
      </c>
      <c r="H44" s="59">
        <v>183.48</v>
      </c>
      <c r="I44" s="59">
        <v>5.32</v>
      </c>
      <c r="J44" s="78"/>
    </row>
    <row r="45" ht="14" customHeight="1" spans="1:10">
      <c r="A45" s="73"/>
      <c r="B45" s="76">
        <v>1</v>
      </c>
      <c r="C45" s="59">
        <v>11.12</v>
      </c>
      <c r="D45" s="75">
        <v>1029</v>
      </c>
      <c r="E45" s="77">
        <v>0.16</v>
      </c>
      <c r="F45" s="59">
        <v>18.03</v>
      </c>
      <c r="G45" s="75">
        <v>8960</v>
      </c>
      <c r="H45" s="59">
        <v>200.43</v>
      </c>
      <c r="I45" s="59">
        <v>5.14</v>
      </c>
      <c r="J45" s="78"/>
    </row>
    <row r="46" s="1" customFormat="1" ht="17" hidden="1" customHeight="1" spans="1:10">
      <c r="A46" s="11" t="s">
        <v>15</v>
      </c>
      <c r="B46" s="11" t="s">
        <v>45</v>
      </c>
      <c r="C46" s="11" t="s">
        <v>46</v>
      </c>
      <c r="D46" s="11" t="s">
        <v>19</v>
      </c>
      <c r="E46" s="11" t="s">
        <v>47</v>
      </c>
      <c r="F46" s="11" t="s">
        <v>48</v>
      </c>
      <c r="G46" s="11" t="s">
        <v>49</v>
      </c>
      <c r="H46" s="11" t="s">
        <v>50</v>
      </c>
      <c r="I46" s="11" t="s">
        <v>20</v>
      </c>
      <c r="J46" s="11" t="s">
        <v>51</v>
      </c>
    </row>
    <row r="47" s="1" customFormat="1" ht="19.5" hidden="1" spans="1:10">
      <c r="A47" s="12" t="s">
        <v>52</v>
      </c>
      <c r="B47" s="12" t="s">
        <v>53</v>
      </c>
      <c r="C47" s="12" t="s">
        <v>54</v>
      </c>
      <c r="D47" s="12" t="s">
        <v>55</v>
      </c>
      <c r="E47" s="12" t="s">
        <v>56</v>
      </c>
      <c r="F47" s="12" t="s">
        <v>57</v>
      </c>
      <c r="G47" s="12" t="s">
        <v>58</v>
      </c>
      <c r="H47" s="12" t="s">
        <v>59</v>
      </c>
      <c r="I47" s="12" t="s">
        <v>29</v>
      </c>
      <c r="J47" s="12" t="s">
        <v>60</v>
      </c>
    </row>
    <row r="48" s="1" customFormat="1" ht="14" hidden="1" customHeight="1" spans="1:10">
      <c r="A48" s="73" t="s">
        <v>80</v>
      </c>
      <c r="B48" s="14" t="s">
        <v>62</v>
      </c>
      <c r="C48" s="14" t="s">
        <v>63</v>
      </c>
      <c r="D48" s="14" t="s">
        <v>37</v>
      </c>
      <c r="E48" s="14" t="s">
        <v>64</v>
      </c>
      <c r="F48" s="14" t="s">
        <v>36</v>
      </c>
      <c r="G48" s="14" t="s">
        <v>65</v>
      </c>
      <c r="H48" s="14" t="s">
        <v>35</v>
      </c>
      <c r="I48" s="14" t="s">
        <v>38</v>
      </c>
      <c r="J48" s="14" t="s">
        <v>66</v>
      </c>
    </row>
    <row r="49" ht="14" customHeight="1" spans="1:10">
      <c r="A49" s="73"/>
      <c r="B49" s="76">
        <v>0.4</v>
      </c>
      <c r="C49" s="59">
        <v>11.31</v>
      </c>
      <c r="D49" s="75">
        <v>416</v>
      </c>
      <c r="E49" s="77">
        <v>0.065</v>
      </c>
      <c r="F49" s="59">
        <v>4.26</v>
      </c>
      <c r="G49" s="75">
        <v>4537</v>
      </c>
      <c r="H49" s="59">
        <v>48</v>
      </c>
      <c r="I49" s="59">
        <v>8.67</v>
      </c>
      <c r="J49" s="70">
        <v>71</v>
      </c>
    </row>
    <row r="50" ht="14" customHeight="1" spans="1:10">
      <c r="A50" s="73"/>
      <c r="B50" s="76">
        <v>0.45</v>
      </c>
      <c r="C50" s="59">
        <v>11.26</v>
      </c>
      <c r="D50" s="75">
        <v>476</v>
      </c>
      <c r="E50" s="77">
        <v>0.074</v>
      </c>
      <c r="F50" s="59">
        <v>5.1</v>
      </c>
      <c r="G50" s="75">
        <v>4818</v>
      </c>
      <c r="H50" s="59">
        <v>57.25</v>
      </c>
      <c r="I50" s="59">
        <v>8.31</v>
      </c>
      <c r="J50" s="70"/>
    </row>
    <row r="51" ht="14" customHeight="1" spans="1:10">
      <c r="A51" s="73"/>
      <c r="B51" s="76">
        <v>0.5</v>
      </c>
      <c r="C51" s="59">
        <v>11.27</v>
      </c>
      <c r="D51" s="75">
        <v>548</v>
      </c>
      <c r="E51" s="77">
        <v>0.085</v>
      </c>
      <c r="F51" s="59">
        <v>6.17</v>
      </c>
      <c r="G51" s="75">
        <v>5147</v>
      </c>
      <c r="H51" s="59">
        <v>69.4</v>
      </c>
      <c r="I51" s="59">
        <v>7.9</v>
      </c>
      <c r="J51" s="70"/>
    </row>
    <row r="52" ht="14" customHeight="1" spans="1:10">
      <c r="A52" s="73"/>
      <c r="B52" s="76">
        <v>0.55</v>
      </c>
      <c r="C52" s="59">
        <v>11.17</v>
      </c>
      <c r="D52" s="75">
        <v>625</v>
      </c>
      <c r="E52" s="77">
        <v>0.097</v>
      </c>
      <c r="F52" s="59">
        <v>7.44</v>
      </c>
      <c r="G52" s="75">
        <v>5489</v>
      </c>
      <c r="H52" s="59">
        <v>82.92</v>
      </c>
      <c r="I52" s="59">
        <v>7.54</v>
      </c>
      <c r="J52" s="70"/>
    </row>
    <row r="53" ht="14" customHeight="1" spans="1:10">
      <c r="A53" s="73"/>
      <c r="B53" s="76">
        <v>0.6</v>
      </c>
      <c r="C53" s="59">
        <v>11.19</v>
      </c>
      <c r="D53" s="75">
        <v>713</v>
      </c>
      <c r="E53" s="77">
        <v>0.112</v>
      </c>
      <c r="F53" s="59">
        <v>9.05</v>
      </c>
      <c r="G53" s="75">
        <v>5860</v>
      </c>
      <c r="H53" s="59">
        <v>101.23</v>
      </c>
      <c r="I53" s="59">
        <v>7.05</v>
      </c>
      <c r="J53" s="70"/>
    </row>
    <row r="54" ht="14" customHeight="1" spans="1:10">
      <c r="A54" s="73"/>
      <c r="B54" s="76">
        <v>0.65</v>
      </c>
      <c r="C54" s="59">
        <v>11.12</v>
      </c>
      <c r="D54" s="75">
        <v>804</v>
      </c>
      <c r="E54" s="77">
        <v>0.126</v>
      </c>
      <c r="F54" s="59">
        <v>10.8</v>
      </c>
      <c r="G54" s="75">
        <v>6189</v>
      </c>
      <c r="H54" s="59">
        <v>119.93</v>
      </c>
      <c r="I54" s="59">
        <v>6.7</v>
      </c>
      <c r="J54" s="70"/>
    </row>
    <row r="55" ht="14" customHeight="1" spans="1:10">
      <c r="A55" s="73"/>
      <c r="B55" s="76">
        <v>0.7</v>
      </c>
      <c r="C55" s="59">
        <v>11.06</v>
      </c>
      <c r="D55" s="75">
        <v>888</v>
      </c>
      <c r="E55" s="77">
        <v>0.14</v>
      </c>
      <c r="F55" s="59">
        <v>12.66</v>
      </c>
      <c r="G55" s="75">
        <v>6493</v>
      </c>
      <c r="H55" s="59">
        <v>139.79</v>
      </c>
      <c r="I55" s="59">
        <v>6.35</v>
      </c>
      <c r="J55" s="70"/>
    </row>
    <row r="56" ht="14" customHeight="1" spans="1:10">
      <c r="A56" s="73"/>
      <c r="B56" s="76">
        <v>0.75</v>
      </c>
      <c r="C56" s="59">
        <v>10.99</v>
      </c>
      <c r="D56" s="75">
        <v>971</v>
      </c>
      <c r="E56" s="77">
        <v>0.154</v>
      </c>
      <c r="F56" s="59">
        <v>14.59</v>
      </c>
      <c r="G56" s="75">
        <v>6777</v>
      </c>
      <c r="H56" s="59">
        <v>160.19</v>
      </c>
      <c r="I56" s="59">
        <v>6.06</v>
      </c>
      <c r="J56" s="70"/>
    </row>
    <row r="57" ht="14" customHeight="1" spans="1:10">
      <c r="A57" s="73"/>
      <c r="B57" s="76">
        <v>0.8</v>
      </c>
      <c r="C57" s="59">
        <v>10.93</v>
      </c>
      <c r="D57" s="75">
        <v>1054</v>
      </c>
      <c r="E57" s="77">
        <v>0.167</v>
      </c>
      <c r="F57" s="59">
        <v>16.71</v>
      </c>
      <c r="G57" s="75">
        <v>7055</v>
      </c>
      <c r="H57" s="59">
        <v>182.41</v>
      </c>
      <c r="I57" s="59">
        <v>5.78</v>
      </c>
      <c r="J57" s="70"/>
    </row>
    <row r="58" ht="14" customHeight="1" spans="1:10">
      <c r="A58" s="73"/>
      <c r="B58" s="76">
        <v>0.9</v>
      </c>
      <c r="C58" s="59">
        <v>10.81</v>
      </c>
      <c r="D58" s="75">
        <v>1211</v>
      </c>
      <c r="E58" s="77">
        <v>0.194</v>
      </c>
      <c r="F58" s="59">
        <v>21.36</v>
      </c>
      <c r="G58" s="75">
        <v>7548</v>
      </c>
      <c r="H58" s="59">
        <v>230.82</v>
      </c>
      <c r="I58" s="59">
        <v>5.25</v>
      </c>
      <c r="J58" s="70"/>
    </row>
    <row r="59" ht="14" customHeight="1" spans="1:10">
      <c r="A59" s="73"/>
      <c r="B59" s="76">
        <v>1</v>
      </c>
      <c r="C59" s="59">
        <v>10.78</v>
      </c>
      <c r="D59" s="75">
        <v>1244</v>
      </c>
      <c r="E59" s="77">
        <v>0.199</v>
      </c>
      <c r="F59" s="59">
        <v>22.63</v>
      </c>
      <c r="G59" s="75">
        <v>7656</v>
      </c>
      <c r="H59" s="59">
        <v>243.92</v>
      </c>
      <c r="I59" s="59">
        <v>5.1</v>
      </c>
      <c r="J59" s="70"/>
    </row>
    <row r="60" s="1" customFormat="1" ht="17" hidden="1" customHeight="1" spans="1:10">
      <c r="A60" s="11" t="s">
        <v>15</v>
      </c>
      <c r="B60" s="11" t="s">
        <v>45</v>
      </c>
      <c r="C60" s="11" t="s">
        <v>46</v>
      </c>
      <c r="D60" s="11" t="s">
        <v>19</v>
      </c>
      <c r="E60" s="11" t="s">
        <v>47</v>
      </c>
      <c r="F60" s="11" t="s">
        <v>48</v>
      </c>
      <c r="G60" s="11" t="s">
        <v>49</v>
      </c>
      <c r="H60" s="11" t="s">
        <v>50</v>
      </c>
      <c r="I60" s="11" t="s">
        <v>20</v>
      </c>
      <c r="J60" s="11" t="s">
        <v>51</v>
      </c>
    </row>
    <row r="61" s="1" customFormat="1" ht="19.5" hidden="1" spans="1:10">
      <c r="A61" s="12" t="s">
        <v>52</v>
      </c>
      <c r="B61" s="12" t="s">
        <v>53</v>
      </c>
      <c r="C61" s="12" t="s">
        <v>54</v>
      </c>
      <c r="D61" s="12" t="s">
        <v>55</v>
      </c>
      <c r="E61" s="12" t="s">
        <v>56</v>
      </c>
      <c r="F61" s="12" t="s">
        <v>57</v>
      </c>
      <c r="G61" s="12" t="s">
        <v>58</v>
      </c>
      <c r="H61" s="12" t="s">
        <v>59</v>
      </c>
      <c r="I61" s="12" t="s">
        <v>29</v>
      </c>
      <c r="J61" s="12" t="s">
        <v>60</v>
      </c>
    </row>
    <row r="62" s="1" customFormat="1" ht="15" hidden="1" customHeight="1" spans="1:10">
      <c r="A62" s="73" t="s">
        <v>81</v>
      </c>
      <c r="B62" s="14" t="s">
        <v>62</v>
      </c>
      <c r="C62" s="14" t="s">
        <v>63</v>
      </c>
      <c r="D62" s="14" t="s">
        <v>37</v>
      </c>
      <c r="E62" s="14" t="s">
        <v>64</v>
      </c>
      <c r="F62" s="14" t="s">
        <v>36</v>
      </c>
      <c r="G62" s="14" t="s">
        <v>65</v>
      </c>
      <c r="H62" s="14" t="s">
        <v>35</v>
      </c>
      <c r="I62" s="14" t="s">
        <v>38</v>
      </c>
      <c r="J62" s="14" t="s">
        <v>66</v>
      </c>
    </row>
    <row r="63" ht="14" customHeight="1" spans="1:10">
      <c r="A63" s="73"/>
      <c r="B63" s="76">
        <v>0.4</v>
      </c>
      <c r="C63" s="59">
        <v>11.17</v>
      </c>
      <c r="D63" s="75">
        <v>376</v>
      </c>
      <c r="E63" s="77">
        <v>0.062</v>
      </c>
      <c r="F63" s="59">
        <v>5.85</v>
      </c>
      <c r="G63" s="75">
        <v>6709</v>
      </c>
      <c r="H63" s="59">
        <v>65.19</v>
      </c>
      <c r="I63" s="59">
        <v>5.77</v>
      </c>
      <c r="J63" s="70">
        <v>42</v>
      </c>
    </row>
    <row r="64" ht="14" customHeight="1" spans="1:10">
      <c r="A64" s="73"/>
      <c r="B64" s="76">
        <v>0.45</v>
      </c>
      <c r="C64" s="59">
        <v>11.12</v>
      </c>
      <c r="D64" s="75">
        <v>422</v>
      </c>
      <c r="E64" s="77">
        <v>0.069</v>
      </c>
      <c r="F64" s="59">
        <v>6.75</v>
      </c>
      <c r="G64" s="75">
        <v>7075</v>
      </c>
      <c r="H64" s="59">
        <v>74.94</v>
      </c>
      <c r="I64" s="59">
        <v>5.63</v>
      </c>
      <c r="J64" s="70"/>
    </row>
    <row r="65" ht="14" customHeight="1" spans="1:10">
      <c r="A65" s="73"/>
      <c r="B65" s="76">
        <v>0.5</v>
      </c>
      <c r="C65" s="59">
        <v>11.16</v>
      </c>
      <c r="D65" s="75">
        <v>480</v>
      </c>
      <c r="E65" s="77">
        <v>0.076</v>
      </c>
      <c r="F65" s="59">
        <v>7.75</v>
      </c>
      <c r="G65" s="75">
        <v>7531</v>
      </c>
      <c r="H65" s="59">
        <v>86.32</v>
      </c>
      <c r="I65" s="59">
        <v>5.56</v>
      </c>
      <c r="J65" s="70"/>
    </row>
    <row r="66" ht="14" customHeight="1" spans="1:10">
      <c r="A66" s="73"/>
      <c r="B66" s="76">
        <v>0.55</v>
      </c>
      <c r="C66" s="59">
        <v>11.13</v>
      </c>
      <c r="D66" s="75">
        <v>533</v>
      </c>
      <c r="E66" s="77">
        <v>0.083</v>
      </c>
      <c r="F66" s="59">
        <v>8.82</v>
      </c>
      <c r="G66" s="75">
        <v>7870</v>
      </c>
      <c r="H66" s="59">
        <v>97.91</v>
      </c>
      <c r="I66" s="59">
        <v>5.46</v>
      </c>
      <c r="J66" s="70"/>
    </row>
    <row r="67" ht="14" customHeight="1" spans="1:10">
      <c r="A67" s="73"/>
      <c r="B67" s="76">
        <v>0.6</v>
      </c>
      <c r="C67" s="59">
        <v>11.1</v>
      </c>
      <c r="D67" s="75">
        <v>592</v>
      </c>
      <c r="E67" s="77">
        <v>0.09</v>
      </c>
      <c r="F67" s="59">
        <v>9.91</v>
      </c>
      <c r="G67" s="75">
        <v>8179</v>
      </c>
      <c r="H67" s="59">
        <v>109.88</v>
      </c>
      <c r="I67" s="59">
        <v>5.39</v>
      </c>
      <c r="J67" s="70"/>
    </row>
    <row r="68" ht="14" customHeight="1" spans="1:10">
      <c r="A68" s="73"/>
      <c r="B68" s="76">
        <v>0.65</v>
      </c>
      <c r="C68" s="59">
        <v>11.06</v>
      </c>
      <c r="D68" s="75">
        <v>648</v>
      </c>
      <c r="E68" s="77">
        <v>0.098</v>
      </c>
      <c r="F68" s="59">
        <v>11.16</v>
      </c>
      <c r="G68" s="75">
        <v>8530</v>
      </c>
      <c r="H68" s="59">
        <v>123.29</v>
      </c>
      <c r="I68" s="59">
        <v>5.26</v>
      </c>
      <c r="J68" s="70"/>
    </row>
    <row r="69" ht="14" customHeight="1" spans="1:10">
      <c r="A69" s="73"/>
      <c r="B69" s="76">
        <v>0.7</v>
      </c>
      <c r="C69" s="59">
        <v>11.03</v>
      </c>
      <c r="D69" s="75">
        <v>703</v>
      </c>
      <c r="E69" s="77">
        <v>0.106</v>
      </c>
      <c r="F69" s="59">
        <v>12.52</v>
      </c>
      <c r="G69" s="75">
        <v>8825</v>
      </c>
      <c r="H69" s="59">
        <v>137.88</v>
      </c>
      <c r="I69" s="59">
        <v>5.1</v>
      </c>
      <c r="J69" s="70"/>
    </row>
    <row r="70" ht="14" customHeight="1" spans="1:10">
      <c r="A70" s="73"/>
      <c r="B70" s="76">
        <v>0.75</v>
      </c>
      <c r="C70" s="59">
        <v>10.96</v>
      </c>
      <c r="D70" s="75">
        <v>777</v>
      </c>
      <c r="E70" s="77">
        <v>0.117</v>
      </c>
      <c r="F70" s="59">
        <v>14.37</v>
      </c>
      <c r="G70" s="75">
        <v>9238</v>
      </c>
      <c r="H70" s="59">
        <v>157.37</v>
      </c>
      <c r="I70" s="59">
        <v>4.94</v>
      </c>
      <c r="J70" s="70"/>
    </row>
    <row r="71" ht="14" customHeight="1" spans="1:10">
      <c r="A71" s="73"/>
      <c r="B71" s="76">
        <v>0.8</v>
      </c>
      <c r="C71" s="59">
        <v>10.92</v>
      </c>
      <c r="D71" s="75">
        <v>853</v>
      </c>
      <c r="E71" s="77">
        <v>0.13</v>
      </c>
      <c r="F71" s="59">
        <v>16.62</v>
      </c>
      <c r="G71" s="75">
        <v>9731</v>
      </c>
      <c r="H71" s="59">
        <v>181.38</v>
      </c>
      <c r="I71" s="59">
        <v>4.7</v>
      </c>
      <c r="J71" s="70"/>
    </row>
    <row r="72" ht="14" customHeight="1" spans="1:10">
      <c r="A72" s="73"/>
      <c r="B72" s="76">
        <v>0.9</v>
      </c>
      <c r="C72" s="59">
        <v>10.81</v>
      </c>
      <c r="D72" s="75">
        <v>1009</v>
      </c>
      <c r="E72" s="77">
        <v>0.155</v>
      </c>
      <c r="F72" s="59">
        <v>21.79</v>
      </c>
      <c r="G72" s="75">
        <v>10530</v>
      </c>
      <c r="H72" s="59">
        <v>235.27</v>
      </c>
      <c r="I72" s="59">
        <v>4.29</v>
      </c>
      <c r="J72" s="70"/>
    </row>
    <row r="73" ht="14" customHeight="1" spans="1:10">
      <c r="A73" s="73"/>
      <c r="B73" s="76">
        <v>1</v>
      </c>
      <c r="C73" s="59">
        <v>10.77</v>
      </c>
      <c r="D73" s="75">
        <v>1050</v>
      </c>
      <c r="E73" s="77">
        <v>0.161</v>
      </c>
      <c r="F73" s="59">
        <v>23.34</v>
      </c>
      <c r="G73" s="75">
        <v>10709</v>
      </c>
      <c r="H73" s="59">
        <v>251.15</v>
      </c>
      <c r="I73" s="59">
        <v>4.18</v>
      </c>
      <c r="J73" s="70"/>
    </row>
    <row r="74" s="1" customFormat="1" ht="17" hidden="1" customHeight="1" spans="1:10">
      <c r="A74" s="11" t="s">
        <v>15</v>
      </c>
      <c r="B74" s="11" t="s">
        <v>45</v>
      </c>
      <c r="C74" s="11" t="s">
        <v>46</v>
      </c>
      <c r="D74" s="11" t="s">
        <v>19</v>
      </c>
      <c r="E74" s="11" t="s">
        <v>47</v>
      </c>
      <c r="F74" s="11" t="s">
        <v>48</v>
      </c>
      <c r="G74" s="11" t="s">
        <v>49</v>
      </c>
      <c r="H74" s="11" t="s">
        <v>50</v>
      </c>
      <c r="I74" s="11" t="s">
        <v>20</v>
      </c>
      <c r="J74" s="11" t="s">
        <v>51</v>
      </c>
    </row>
    <row r="75" s="1" customFormat="1" ht="19.5" hidden="1" spans="1:10">
      <c r="A75" s="12" t="s">
        <v>52</v>
      </c>
      <c r="B75" s="12" t="s">
        <v>53</v>
      </c>
      <c r="C75" s="12" t="s">
        <v>54</v>
      </c>
      <c r="D75" s="12" t="s">
        <v>55</v>
      </c>
      <c r="E75" s="12" t="s">
        <v>56</v>
      </c>
      <c r="F75" s="12" t="s">
        <v>57</v>
      </c>
      <c r="G75" s="12" t="s">
        <v>58</v>
      </c>
      <c r="H75" s="12" t="s">
        <v>59</v>
      </c>
      <c r="I75" s="12" t="s">
        <v>29</v>
      </c>
      <c r="J75" s="12" t="s">
        <v>60</v>
      </c>
    </row>
    <row r="76" s="1" customFormat="1" ht="14" hidden="1" customHeight="1" spans="1:10">
      <c r="A76" s="73" t="s">
        <v>82</v>
      </c>
      <c r="B76" s="14" t="s">
        <v>62</v>
      </c>
      <c r="C76" s="14" t="s">
        <v>63</v>
      </c>
      <c r="D76" s="14" t="s">
        <v>37</v>
      </c>
      <c r="E76" s="14" t="s">
        <v>64</v>
      </c>
      <c r="F76" s="14" t="s">
        <v>36</v>
      </c>
      <c r="G76" s="14" t="s">
        <v>65</v>
      </c>
      <c r="H76" s="14" t="s">
        <v>35</v>
      </c>
      <c r="I76" s="14" t="s">
        <v>38</v>
      </c>
      <c r="J76" s="14" t="s">
        <v>66</v>
      </c>
    </row>
    <row r="77" ht="14" customHeight="1" spans="1:10">
      <c r="A77" s="73"/>
      <c r="B77" s="76">
        <v>0.4</v>
      </c>
      <c r="C77" s="59">
        <v>11.41</v>
      </c>
      <c r="D77" s="75">
        <v>440</v>
      </c>
      <c r="E77" s="77">
        <v>0.07</v>
      </c>
      <c r="F77" s="59">
        <v>6.15</v>
      </c>
      <c r="G77" s="75">
        <v>5984</v>
      </c>
      <c r="H77" s="59">
        <v>69.96</v>
      </c>
      <c r="I77" s="59">
        <v>6.3</v>
      </c>
      <c r="J77" s="70">
        <v>65</v>
      </c>
    </row>
    <row r="78" ht="14" customHeight="1" spans="1:10">
      <c r="A78" s="73"/>
      <c r="B78" s="76">
        <v>0.45</v>
      </c>
      <c r="C78" s="59">
        <v>11.38</v>
      </c>
      <c r="D78" s="75">
        <v>511</v>
      </c>
      <c r="E78" s="77">
        <v>0.078</v>
      </c>
      <c r="F78" s="59">
        <v>7.22</v>
      </c>
      <c r="G78" s="75">
        <v>6392</v>
      </c>
      <c r="H78" s="59">
        <v>82.07</v>
      </c>
      <c r="I78" s="59">
        <v>6.23</v>
      </c>
      <c r="J78" s="70"/>
    </row>
    <row r="79" ht="14" customHeight="1" spans="1:10">
      <c r="A79" s="73"/>
      <c r="B79" s="76">
        <v>0.5</v>
      </c>
      <c r="C79" s="59">
        <v>11.36</v>
      </c>
      <c r="D79" s="75">
        <v>569</v>
      </c>
      <c r="E79" s="77">
        <v>0.087</v>
      </c>
      <c r="F79" s="59">
        <v>8.4</v>
      </c>
      <c r="G79" s="75">
        <v>6713</v>
      </c>
      <c r="H79" s="59">
        <v>95.22</v>
      </c>
      <c r="I79" s="59">
        <v>5.98</v>
      </c>
      <c r="J79" s="70"/>
    </row>
    <row r="80" ht="14" customHeight="1" spans="1:10">
      <c r="A80" s="73"/>
      <c r="B80" s="76">
        <v>0.55</v>
      </c>
      <c r="C80" s="59">
        <v>11.32</v>
      </c>
      <c r="D80" s="75">
        <v>643</v>
      </c>
      <c r="E80" s="77">
        <v>0.098</v>
      </c>
      <c r="F80" s="59">
        <v>9.94</v>
      </c>
      <c r="G80" s="75">
        <v>7131</v>
      </c>
      <c r="H80" s="59">
        <v>112.42</v>
      </c>
      <c r="I80" s="59">
        <v>5.72</v>
      </c>
      <c r="J80" s="70"/>
    </row>
    <row r="81" ht="14" customHeight="1" spans="1:10">
      <c r="A81" s="73"/>
      <c r="B81" s="76">
        <v>0.6</v>
      </c>
      <c r="C81" s="59">
        <v>11.28</v>
      </c>
      <c r="D81" s="75">
        <v>725</v>
      </c>
      <c r="E81" s="77">
        <v>0.11</v>
      </c>
      <c r="F81" s="59">
        <v>11.74</v>
      </c>
      <c r="G81" s="75">
        <v>7537</v>
      </c>
      <c r="H81" s="59">
        <v>132.12</v>
      </c>
      <c r="I81" s="59">
        <v>5.49</v>
      </c>
      <c r="J81" s="70"/>
    </row>
    <row r="82" ht="14" customHeight="1" spans="1:10">
      <c r="A82" s="73"/>
      <c r="B82" s="76">
        <v>0.65</v>
      </c>
      <c r="C82" s="59">
        <v>11.23</v>
      </c>
      <c r="D82" s="75">
        <v>811</v>
      </c>
      <c r="E82" s="77">
        <v>0.123</v>
      </c>
      <c r="F82" s="59">
        <v>13.75</v>
      </c>
      <c r="G82" s="75">
        <v>7898</v>
      </c>
      <c r="H82" s="59">
        <v>154.2</v>
      </c>
      <c r="I82" s="59">
        <v>5.26</v>
      </c>
      <c r="J82" s="70"/>
    </row>
    <row r="83" ht="14" customHeight="1" spans="1:10">
      <c r="A83" s="73"/>
      <c r="B83" s="76">
        <v>0.7</v>
      </c>
      <c r="C83" s="59">
        <v>11.19</v>
      </c>
      <c r="D83" s="75">
        <v>896</v>
      </c>
      <c r="E83" s="77">
        <v>0.137</v>
      </c>
      <c r="F83" s="59">
        <v>15.75</v>
      </c>
      <c r="G83" s="75">
        <v>8292</v>
      </c>
      <c r="H83" s="59">
        <v>176.02</v>
      </c>
      <c r="I83" s="59">
        <v>5.09</v>
      </c>
      <c r="J83" s="70"/>
    </row>
    <row r="84" ht="14" customHeight="1" spans="1:10">
      <c r="A84" s="73"/>
      <c r="B84" s="76">
        <v>0.75</v>
      </c>
      <c r="C84" s="59">
        <v>11.14</v>
      </c>
      <c r="D84" s="75">
        <v>978</v>
      </c>
      <c r="E84" s="77">
        <v>0.15</v>
      </c>
      <c r="F84" s="59">
        <v>17.93</v>
      </c>
      <c r="G84" s="75">
        <v>8646</v>
      </c>
      <c r="H84" s="59">
        <v>199.52</v>
      </c>
      <c r="I84" s="59">
        <v>4.9</v>
      </c>
      <c r="J84" s="70"/>
    </row>
    <row r="85" ht="14" customHeight="1" spans="1:10">
      <c r="A85" s="73"/>
      <c r="B85" s="76">
        <v>0.8</v>
      </c>
      <c r="C85" s="59">
        <v>11.07</v>
      </c>
      <c r="D85" s="75">
        <v>1065</v>
      </c>
      <c r="E85" s="77">
        <v>0.164</v>
      </c>
      <c r="F85" s="59">
        <v>20.52</v>
      </c>
      <c r="G85" s="75">
        <v>9015</v>
      </c>
      <c r="H85" s="59">
        <v>227.04</v>
      </c>
      <c r="I85" s="59">
        <v>4.69</v>
      </c>
      <c r="J85" s="70"/>
    </row>
    <row r="86" ht="14" customHeight="1" spans="1:10">
      <c r="A86" s="73"/>
      <c r="B86" s="76">
        <v>0.9</v>
      </c>
      <c r="C86" s="59">
        <v>10.91</v>
      </c>
      <c r="D86" s="75">
        <v>1222</v>
      </c>
      <c r="E86" s="77">
        <v>0.19</v>
      </c>
      <c r="F86" s="59">
        <v>26.1</v>
      </c>
      <c r="G86" s="75">
        <v>9646</v>
      </c>
      <c r="H86" s="59">
        <v>284.43</v>
      </c>
      <c r="I86" s="59">
        <v>4.3</v>
      </c>
      <c r="J86" s="70"/>
    </row>
    <row r="87" ht="14" customHeight="1" spans="1:10">
      <c r="A87" s="73"/>
      <c r="B87" s="76">
        <v>1</v>
      </c>
      <c r="C87" s="59">
        <v>10.82</v>
      </c>
      <c r="D87" s="75">
        <v>1278</v>
      </c>
      <c r="E87" s="77">
        <v>0.199</v>
      </c>
      <c r="F87" s="59">
        <v>28.58</v>
      </c>
      <c r="G87" s="75">
        <v>9851</v>
      </c>
      <c r="H87" s="59">
        <v>309.06</v>
      </c>
      <c r="I87" s="59">
        <v>4.13</v>
      </c>
      <c r="J87" s="70"/>
    </row>
    <row r="88" s="1" customFormat="1" ht="17" customHeight="1" spans="1:10">
      <c r="A88" s="10" t="s">
        <v>69</v>
      </c>
      <c r="B88" s="10"/>
      <c r="C88" s="10"/>
      <c r="D88" s="10"/>
      <c r="E88" s="10"/>
      <c r="F88" s="10"/>
      <c r="G88" s="10"/>
      <c r="H88" s="10"/>
      <c r="I88" s="10"/>
      <c r="J88" s="10"/>
    </row>
    <row r="89" spans="1:10">
      <c r="A89" s="71" t="str">
        <f>_xlfn.DISPIMG("ID_D59DA058097F478DACF34897D988C7D7",1)</f>
        <v>=DISPIMG("ID_D59DA058097F478DACF34897D988C7D7",1)</v>
      </c>
      <c r="B89" s="71"/>
      <c r="C89" s="71"/>
      <c r="D89" s="71"/>
      <c r="E89" s="71"/>
      <c r="F89" s="71"/>
      <c r="G89" s="71"/>
      <c r="H89" s="71"/>
      <c r="I89" s="71"/>
      <c r="J89" s="71"/>
    </row>
    <row r="90" spans="1:10">
      <c r="A90" s="71"/>
      <c r="B90" s="71"/>
      <c r="C90" s="71"/>
      <c r="D90" s="71"/>
      <c r="E90" s="71"/>
      <c r="F90" s="71"/>
      <c r="G90" s="71"/>
      <c r="H90" s="71"/>
      <c r="I90" s="71"/>
      <c r="J90" s="71"/>
    </row>
    <row r="91" spans="1:10">
      <c r="A91" s="71"/>
      <c r="B91" s="71"/>
      <c r="C91" s="71"/>
      <c r="D91" s="71"/>
      <c r="E91" s="71"/>
      <c r="F91" s="71"/>
      <c r="G91" s="71"/>
      <c r="H91" s="71"/>
      <c r="I91" s="71"/>
      <c r="J91" s="71"/>
    </row>
    <row r="92" spans="1:10">
      <c r="A92" s="71"/>
      <c r="B92" s="71"/>
      <c r="C92" s="71"/>
      <c r="D92" s="71"/>
      <c r="E92" s="71"/>
      <c r="F92" s="71"/>
      <c r="G92" s="71"/>
      <c r="H92" s="71"/>
      <c r="I92" s="71"/>
      <c r="J92" s="71"/>
    </row>
    <row r="93" spans="1:10">
      <c r="A93" s="71"/>
      <c r="B93" s="71"/>
      <c r="C93" s="71"/>
      <c r="D93" s="71"/>
      <c r="E93" s="71"/>
      <c r="F93" s="71"/>
      <c r="G93" s="71"/>
      <c r="H93" s="71"/>
      <c r="I93" s="71"/>
      <c r="J93" s="71"/>
    </row>
    <row r="94" spans="1:10">
      <c r="A94" s="71"/>
      <c r="B94" s="71"/>
      <c r="C94" s="71"/>
      <c r="D94" s="71"/>
      <c r="E94" s="71"/>
      <c r="F94" s="71"/>
      <c r="G94" s="71"/>
      <c r="H94" s="71"/>
      <c r="I94" s="71"/>
      <c r="J94" s="71"/>
    </row>
    <row r="95" spans="1:10">
      <c r="A95" s="71"/>
      <c r="B95" s="71"/>
      <c r="C95" s="71"/>
      <c r="D95" s="71"/>
      <c r="E95" s="71"/>
      <c r="F95" s="71"/>
      <c r="G95" s="71"/>
      <c r="H95" s="71"/>
      <c r="I95" s="71"/>
      <c r="J95" s="71"/>
    </row>
    <row r="96" spans="1:10">
      <c r="A96" s="71"/>
      <c r="B96" s="71"/>
      <c r="C96" s="71"/>
      <c r="D96" s="71"/>
      <c r="E96" s="71"/>
      <c r="F96" s="71"/>
      <c r="G96" s="71"/>
      <c r="H96" s="71"/>
      <c r="I96" s="71"/>
      <c r="J96" s="71"/>
    </row>
    <row r="97" spans="1:10">
      <c r="A97" s="71"/>
      <c r="B97" s="71"/>
      <c r="C97" s="71"/>
      <c r="D97" s="71"/>
      <c r="E97" s="71"/>
      <c r="F97" s="71"/>
      <c r="G97" s="71"/>
      <c r="H97" s="71"/>
      <c r="I97" s="71"/>
      <c r="J97" s="71"/>
    </row>
    <row r="98" spans="1:10">
      <c r="A98" s="71"/>
      <c r="B98" s="71"/>
      <c r="C98" s="71"/>
      <c r="D98" s="71"/>
      <c r="E98" s="71"/>
      <c r="F98" s="71"/>
      <c r="G98" s="71"/>
      <c r="H98" s="71"/>
      <c r="I98" s="71"/>
      <c r="J98" s="71"/>
    </row>
    <row r="99" spans="1:10">
      <c r="A99" s="71"/>
      <c r="B99" s="71"/>
      <c r="C99" s="71"/>
      <c r="D99" s="71"/>
      <c r="E99" s="71"/>
      <c r="F99" s="71"/>
      <c r="G99" s="71"/>
      <c r="H99" s="71"/>
      <c r="I99" s="71"/>
      <c r="J99" s="71"/>
    </row>
    <row r="100" spans="1:10">
      <c r="A100" s="71"/>
      <c r="B100" s="71"/>
      <c r="C100" s="71"/>
      <c r="D100" s="71"/>
      <c r="E100" s="71"/>
      <c r="F100" s="71"/>
      <c r="G100" s="71"/>
      <c r="H100" s="71"/>
      <c r="I100" s="71"/>
      <c r="J100" s="71"/>
    </row>
    <row r="101" spans="1:10">
      <c r="A101" s="71"/>
      <c r="B101" s="71"/>
      <c r="C101" s="71"/>
      <c r="D101" s="71"/>
      <c r="E101" s="71"/>
      <c r="F101" s="71"/>
      <c r="G101" s="71"/>
      <c r="H101" s="71"/>
      <c r="I101" s="71"/>
      <c r="J101" s="71"/>
    </row>
    <row r="102" spans="1:10">
      <c r="A102" s="71"/>
      <c r="B102" s="71"/>
      <c r="C102" s="71"/>
      <c r="D102" s="71"/>
      <c r="E102" s="71"/>
      <c r="F102" s="71"/>
      <c r="G102" s="71"/>
      <c r="H102" s="71"/>
      <c r="I102" s="71"/>
      <c r="J102" s="71"/>
    </row>
    <row r="103" spans="1:10">
      <c r="A103" s="71"/>
      <c r="B103" s="71"/>
      <c r="C103" s="71"/>
      <c r="D103" s="71"/>
      <c r="E103" s="71"/>
      <c r="F103" s="71"/>
      <c r="G103" s="71"/>
      <c r="H103" s="71"/>
      <c r="I103" s="71"/>
      <c r="J103" s="71"/>
    </row>
    <row r="104" spans="1:10">
      <c r="A104" s="71"/>
      <c r="B104" s="71"/>
      <c r="C104" s="71"/>
      <c r="D104" s="71"/>
      <c r="E104" s="71"/>
      <c r="F104" s="71"/>
      <c r="G104" s="71"/>
      <c r="H104" s="71"/>
      <c r="I104" s="71"/>
      <c r="J104" s="71"/>
    </row>
    <row r="105" spans="1:10">
      <c r="A105" s="71"/>
      <c r="B105" s="71"/>
      <c r="C105" s="71"/>
      <c r="D105" s="71"/>
      <c r="E105" s="71"/>
      <c r="F105" s="71"/>
      <c r="G105" s="71"/>
      <c r="H105" s="71"/>
      <c r="I105" s="71"/>
      <c r="J105" s="71"/>
    </row>
    <row r="106" spans="1:10">
      <c r="A106" s="71"/>
      <c r="B106" s="71"/>
      <c r="C106" s="71"/>
      <c r="D106" s="71"/>
      <c r="E106" s="71"/>
      <c r="F106" s="71"/>
      <c r="G106" s="71"/>
      <c r="H106" s="71"/>
      <c r="I106" s="71"/>
      <c r="J106" s="71"/>
    </row>
    <row r="107" spans="1:10">
      <c r="A107" s="71"/>
      <c r="B107" s="71"/>
      <c r="C107" s="71"/>
      <c r="D107" s="71"/>
      <c r="E107" s="71"/>
      <c r="F107" s="71"/>
      <c r="G107" s="71"/>
      <c r="H107" s="71"/>
      <c r="I107" s="71"/>
      <c r="J107" s="71"/>
    </row>
  </sheetData>
  <mergeCells count="38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A17:J17"/>
    <mergeCell ref="A88:J88"/>
    <mergeCell ref="A11:A16"/>
    <mergeCell ref="A20:A31"/>
    <mergeCell ref="A34:A45"/>
    <mergeCell ref="A48:A59"/>
    <mergeCell ref="A62:A73"/>
    <mergeCell ref="A76:A87"/>
    <mergeCell ref="J21:J31"/>
    <mergeCell ref="J35:J45"/>
    <mergeCell ref="J49:J59"/>
    <mergeCell ref="J63:J73"/>
    <mergeCell ref="J77:J87"/>
    <mergeCell ref="A2:D7"/>
    <mergeCell ref="A89:J107"/>
  </mergeCells>
  <pageMargins left="0.196527777777778" right="0.118055555555556" top="0.314583333333333" bottom="0.354166666666667" header="0.275" footer="0.156944444444444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6"/>
  <sheetViews>
    <sheetView zoomScale="130" zoomScaleNormal="130" topLeftCell="A4" workbookViewId="0">
      <selection activeCell="M12" sqref="M12"/>
    </sheetView>
  </sheetViews>
  <sheetFormatPr defaultColWidth="10" defaultRowHeight="14.25"/>
  <cols>
    <col min="1" max="9" width="10" style="6" customWidth="1"/>
    <col min="10" max="10" width="10" style="1" customWidth="1"/>
    <col min="11" max="11" width="22.5916666666667" style="1" customWidth="1"/>
    <col min="12" max="16384" width="10" style="1"/>
  </cols>
  <sheetData>
    <row r="1" s="1" customFormat="1" ht="54" customHeight="1" spans="1:11">
      <c r="A1" s="2" t="s">
        <v>83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_xlfn.DISPIMG("ID_9F0EE54CF2644635AF0A4A1D81687729",1)</f>
        <v>=DISPIMG("ID_9F0EE54CF2644635AF0A4A1D81687729",1)</v>
      </c>
      <c r="B2" s="7"/>
      <c r="C2" s="7"/>
      <c r="D2" s="7"/>
      <c r="E2" s="8" t="s">
        <v>2</v>
      </c>
      <c r="F2" s="9"/>
      <c r="G2" s="9"/>
      <c r="H2" s="9" t="s">
        <v>84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9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85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spans="1:10">
      <c r="A11" s="13" t="s">
        <v>86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spans="1:10">
      <c r="A12" s="13"/>
      <c r="B12" s="15">
        <v>880</v>
      </c>
      <c r="C12" s="45">
        <v>339.8</v>
      </c>
      <c r="D12" s="45">
        <v>23.89</v>
      </c>
      <c r="E12" s="46">
        <v>1652</v>
      </c>
      <c r="F12" s="45">
        <v>4.86</v>
      </c>
      <c r="G12" s="72" t="s">
        <v>87</v>
      </c>
      <c r="H12" s="72"/>
      <c r="I12" s="15">
        <v>3</v>
      </c>
      <c r="J12" s="28">
        <v>40</v>
      </c>
    </row>
    <row r="13" s="1" customFormat="1" spans="1:10">
      <c r="A13" s="13"/>
      <c r="B13" s="15">
        <v>880</v>
      </c>
      <c r="C13" s="45">
        <v>332.14</v>
      </c>
      <c r="D13" s="45">
        <v>23.36</v>
      </c>
      <c r="E13" s="46">
        <v>1670</v>
      </c>
      <c r="F13" s="45">
        <v>5.03</v>
      </c>
      <c r="G13" s="72" t="s">
        <v>88</v>
      </c>
      <c r="H13" s="72"/>
      <c r="I13" s="15">
        <v>3</v>
      </c>
      <c r="J13" s="28">
        <v>40</v>
      </c>
    </row>
    <row r="14" s="1" customFormat="1" spans="1:10">
      <c r="A14" s="13"/>
      <c r="B14" s="15">
        <v>880</v>
      </c>
      <c r="C14" s="45">
        <v>209.79</v>
      </c>
      <c r="D14" s="45">
        <v>19.41</v>
      </c>
      <c r="E14" s="46">
        <v>1396</v>
      </c>
      <c r="F14" s="45">
        <v>6.66</v>
      </c>
      <c r="G14" s="72" t="s">
        <v>89</v>
      </c>
      <c r="H14" s="72"/>
      <c r="I14" s="15">
        <v>3</v>
      </c>
      <c r="J14" s="28">
        <v>40</v>
      </c>
    </row>
    <row r="15" s="1" customFormat="1" spans="1:10">
      <c r="A15" s="13"/>
      <c r="B15" s="15">
        <v>880</v>
      </c>
      <c r="C15" s="45">
        <v>265.34</v>
      </c>
      <c r="D15" s="45">
        <v>24.84</v>
      </c>
      <c r="E15" s="46">
        <v>1540</v>
      </c>
      <c r="F15" s="45">
        <v>5.81</v>
      </c>
      <c r="G15" s="72" t="s">
        <v>90</v>
      </c>
      <c r="H15" s="72"/>
      <c r="I15" s="15">
        <v>3</v>
      </c>
      <c r="J15" s="28">
        <v>40</v>
      </c>
    </row>
    <row r="16" s="1" customFormat="1" spans="1:10">
      <c r="A16" s="13"/>
      <c r="B16" s="15">
        <v>1250</v>
      </c>
      <c r="C16" s="45">
        <v>443.19</v>
      </c>
      <c r="D16" s="45">
        <v>30.61</v>
      </c>
      <c r="E16" s="46">
        <v>1451</v>
      </c>
      <c r="F16" s="45">
        <v>3.27</v>
      </c>
      <c r="G16" s="72" t="s">
        <v>91</v>
      </c>
      <c r="H16" s="72"/>
      <c r="I16" s="15">
        <v>3</v>
      </c>
      <c r="J16" s="28">
        <v>40</v>
      </c>
    </row>
    <row r="17" s="1" customFormat="1" spans="1:10">
      <c r="A17" s="13"/>
      <c r="B17" s="15">
        <v>1250</v>
      </c>
      <c r="C17" s="45">
        <v>522.62</v>
      </c>
      <c r="D17" s="45">
        <v>36.73</v>
      </c>
      <c r="E17" s="46">
        <v>1733</v>
      </c>
      <c r="F17" s="45">
        <v>3.32</v>
      </c>
      <c r="G17" s="72" t="s">
        <v>92</v>
      </c>
      <c r="H17" s="72"/>
      <c r="I17" s="15">
        <v>3</v>
      </c>
      <c r="J17" s="28">
        <v>40</v>
      </c>
    </row>
    <row r="18" s="1" customFormat="1" spans="1:10">
      <c r="A18" s="13"/>
      <c r="B18" s="15">
        <v>1250</v>
      </c>
      <c r="C18" s="45">
        <v>268.36</v>
      </c>
      <c r="D18" s="45">
        <v>24.65</v>
      </c>
      <c r="E18" s="46">
        <v>1192</v>
      </c>
      <c r="F18" s="45">
        <v>4.44</v>
      </c>
      <c r="G18" s="72" t="s">
        <v>92</v>
      </c>
      <c r="H18" s="72"/>
      <c r="I18" s="15">
        <v>3</v>
      </c>
      <c r="J18" s="28">
        <v>40</v>
      </c>
    </row>
    <row r="19" s="1" customFormat="1" spans="1:10">
      <c r="A19" s="13"/>
      <c r="B19" s="15">
        <v>1250</v>
      </c>
      <c r="C19" s="45">
        <v>334.79</v>
      </c>
      <c r="D19" s="45">
        <v>31.44</v>
      </c>
      <c r="E19" s="46">
        <v>1523</v>
      </c>
      <c r="F19" s="45">
        <v>4.55</v>
      </c>
      <c r="G19" s="72" t="s">
        <v>87</v>
      </c>
      <c r="H19" s="72"/>
      <c r="I19" s="15">
        <v>3</v>
      </c>
      <c r="J19" s="28">
        <v>40</v>
      </c>
    </row>
    <row r="20" s="1" customFormat="1" spans="1:10">
      <c r="A20" s="13"/>
      <c r="B20" s="15">
        <v>1400</v>
      </c>
      <c r="C20" s="45">
        <v>656.29</v>
      </c>
      <c r="D20" s="45">
        <v>44.7</v>
      </c>
      <c r="E20" s="46">
        <v>1703</v>
      </c>
      <c r="F20" s="45">
        <v>2.59</v>
      </c>
      <c r="G20" s="72" t="s">
        <v>91</v>
      </c>
      <c r="H20" s="72"/>
      <c r="I20" s="15">
        <v>3</v>
      </c>
      <c r="J20" s="28">
        <v>40</v>
      </c>
    </row>
    <row r="21" s="1" customFormat="1" spans="1:10">
      <c r="A21" s="13"/>
      <c r="B21" s="15">
        <v>1400</v>
      </c>
      <c r="C21" s="45">
        <v>304.65</v>
      </c>
      <c r="D21" s="45">
        <v>28.34</v>
      </c>
      <c r="E21" s="46">
        <v>1172</v>
      </c>
      <c r="F21" s="45">
        <v>3.85</v>
      </c>
      <c r="G21" s="72" t="s">
        <v>91</v>
      </c>
      <c r="H21" s="72"/>
      <c r="I21" s="15">
        <v>3</v>
      </c>
      <c r="J21" s="28">
        <v>40</v>
      </c>
    </row>
    <row r="22" s="1" customFormat="1" spans="1:10">
      <c r="A22" s="13"/>
      <c r="B22" s="15">
        <v>1400</v>
      </c>
      <c r="C22" s="45">
        <v>359.97</v>
      </c>
      <c r="D22" s="45">
        <v>34.22</v>
      </c>
      <c r="E22" s="46">
        <v>1422</v>
      </c>
      <c r="F22" s="45">
        <v>3.95</v>
      </c>
      <c r="G22" s="72" t="s">
        <v>92</v>
      </c>
      <c r="H22" s="72"/>
      <c r="I22" s="15">
        <v>3</v>
      </c>
      <c r="J22" s="28">
        <v>40</v>
      </c>
    </row>
    <row r="23" s="1" customFormat="1" ht="24" customHeight="1" spans="1:10">
      <c r="A23" s="10" t="s">
        <v>44</v>
      </c>
      <c r="B23" s="10"/>
      <c r="C23" s="10"/>
      <c r="D23" s="10"/>
      <c r="E23" s="10"/>
      <c r="F23" s="10"/>
      <c r="G23" s="10"/>
      <c r="H23" s="10"/>
      <c r="I23" s="10"/>
      <c r="J23" s="10"/>
    </row>
    <row r="24" s="1" customFormat="1" spans="1:10">
      <c r="A24" s="11" t="s">
        <v>15</v>
      </c>
      <c r="B24" s="11" t="s">
        <v>45</v>
      </c>
      <c r="C24" s="11" t="s">
        <v>46</v>
      </c>
      <c r="D24" s="11" t="s">
        <v>19</v>
      </c>
      <c r="E24" s="11" t="s">
        <v>47</v>
      </c>
      <c r="F24" s="11" t="s">
        <v>48</v>
      </c>
      <c r="G24" s="11" t="s">
        <v>49</v>
      </c>
      <c r="H24" s="11" t="s">
        <v>50</v>
      </c>
      <c r="I24" s="11" t="s">
        <v>20</v>
      </c>
      <c r="J24" s="11" t="s">
        <v>51</v>
      </c>
    </row>
    <row r="25" s="1" customFormat="1" ht="19.5" spans="1:10">
      <c r="A25" s="12" t="s">
        <v>52</v>
      </c>
      <c r="B25" s="12" t="s">
        <v>53</v>
      </c>
      <c r="C25" s="12" t="s">
        <v>54</v>
      </c>
      <c r="D25" s="12" t="s">
        <v>55</v>
      </c>
      <c r="E25" s="12" t="s">
        <v>56</v>
      </c>
      <c r="F25" s="12" t="s">
        <v>57</v>
      </c>
      <c r="G25" s="12" t="s">
        <v>58</v>
      </c>
      <c r="H25" s="12" t="s">
        <v>59</v>
      </c>
      <c r="I25" s="12" t="s">
        <v>29</v>
      </c>
      <c r="J25" s="12" t="s">
        <v>60</v>
      </c>
    </row>
    <row r="26" s="1" customFormat="1" spans="1:10">
      <c r="A26" s="73" t="s">
        <v>93</v>
      </c>
      <c r="B26" s="29" t="s">
        <v>62</v>
      </c>
      <c r="C26" s="29" t="s">
        <v>63</v>
      </c>
      <c r="D26" s="29" t="s">
        <v>37</v>
      </c>
      <c r="E26" s="29" t="s">
        <v>64</v>
      </c>
      <c r="F26" s="29" t="s">
        <v>36</v>
      </c>
      <c r="G26" s="29" t="s">
        <v>65</v>
      </c>
      <c r="H26" s="29" t="s">
        <v>35</v>
      </c>
      <c r="I26" s="29" t="s">
        <v>38</v>
      </c>
      <c r="J26" s="29" t="s">
        <v>66</v>
      </c>
    </row>
    <row r="27" spans="1:10">
      <c r="A27" s="73"/>
      <c r="B27" s="56">
        <v>0.4</v>
      </c>
      <c r="C27" s="45">
        <v>14.7</v>
      </c>
      <c r="D27" s="46">
        <v>583</v>
      </c>
      <c r="E27" s="57">
        <v>0.09</v>
      </c>
      <c r="F27" s="45">
        <v>4.91</v>
      </c>
      <c r="G27" s="46">
        <v>5265</v>
      </c>
      <c r="H27" s="45">
        <v>72.01</v>
      </c>
      <c r="I27" s="45">
        <v>8.09</v>
      </c>
      <c r="J27" s="53">
        <v>51</v>
      </c>
    </row>
    <row r="28" spans="1:10">
      <c r="A28" s="73"/>
      <c r="B28" s="56">
        <v>0.45</v>
      </c>
      <c r="C28" s="45">
        <v>14.68</v>
      </c>
      <c r="D28" s="46">
        <v>653</v>
      </c>
      <c r="E28" s="57">
        <v>0.102</v>
      </c>
      <c r="F28" s="45">
        <v>5.79</v>
      </c>
      <c r="G28" s="46">
        <v>5561</v>
      </c>
      <c r="H28" s="45">
        <v>84.69</v>
      </c>
      <c r="I28" s="45">
        <v>7.71</v>
      </c>
      <c r="J28" s="53"/>
    </row>
    <row r="29" spans="1:10">
      <c r="A29" s="73"/>
      <c r="B29" s="56">
        <v>0.5</v>
      </c>
      <c r="C29" s="45">
        <v>14.66</v>
      </c>
      <c r="D29" s="46">
        <v>729</v>
      </c>
      <c r="E29" s="57">
        <v>0.114</v>
      </c>
      <c r="F29" s="45">
        <v>6.79</v>
      </c>
      <c r="G29" s="46">
        <v>5864</v>
      </c>
      <c r="H29" s="45">
        <v>99.33</v>
      </c>
      <c r="I29" s="45">
        <v>7.34</v>
      </c>
      <c r="J29" s="53"/>
    </row>
    <row r="30" spans="1:10">
      <c r="A30" s="73"/>
      <c r="B30" s="56">
        <v>0.55</v>
      </c>
      <c r="C30" s="45">
        <v>14.63</v>
      </c>
      <c r="D30" s="46">
        <v>812</v>
      </c>
      <c r="E30" s="57">
        <v>0.127</v>
      </c>
      <c r="F30" s="45">
        <v>7.84</v>
      </c>
      <c r="G30" s="46">
        <v>6196</v>
      </c>
      <c r="H30" s="45">
        <v>114.62</v>
      </c>
      <c r="I30" s="45">
        <v>7.08</v>
      </c>
      <c r="J30" s="53"/>
    </row>
    <row r="31" spans="1:10">
      <c r="A31" s="73"/>
      <c r="B31" s="56">
        <v>0.6</v>
      </c>
      <c r="C31" s="45">
        <v>14.6</v>
      </c>
      <c r="D31" s="46">
        <v>910</v>
      </c>
      <c r="E31" s="57">
        <v>0.143</v>
      </c>
      <c r="F31" s="45">
        <v>9.21</v>
      </c>
      <c r="G31" s="46">
        <v>6525</v>
      </c>
      <c r="H31" s="45">
        <v>134.38</v>
      </c>
      <c r="I31" s="45">
        <v>6.77</v>
      </c>
      <c r="J31" s="53"/>
    </row>
    <row r="32" spans="1:10">
      <c r="A32" s="73"/>
      <c r="B32" s="56">
        <v>0.65</v>
      </c>
      <c r="C32" s="45">
        <v>14.56</v>
      </c>
      <c r="D32" s="46">
        <v>1022</v>
      </c>
      <c r="E32" s="57">
        <v>0.162</v>
      </c>
      <c r="F32" s="45">
        <v>10.96</v>
      </c>
      <c r="G32" s="46">
        <v>6920</v>
      </c>
      <c r="H32" s="45">
        <v>159.39</v>
      </c>
      <c r="I32" s="45">
        <v>6.41</v>
      </c>
      <c r="J32" s="53"/>
    </row>
    <row r="33" spans="1:10">
      <c r="A33" s="73"/>
      <c r="B33" s="56">
        <v>0.7</v>
      </c>
      <c r="C33" s="45">
        <v>14.51</v>
      </c>
      <c r="D33" s="46">
        <v>1130</v>
      </c>
      <c r="E33" s="57">
        <v>0.179</v>
      </c>
      <c r="F33" s="45">
        <v>12.77</v>
      </c>
      <c r="G33" s="46">
        <v>7270</v>
      </c>
      <c r="H33" s="45">
        <v>185.13</v>
      </c>
      <c r="I33" s="45">
        <v>6.11</v>
      </c>
      <c r="J33" s="53"/>
    </row>
    <row r="34" spans="1:10">
      <c r="A34" s="73"/>
      <c r="B34" s="56">
        <v>0.75</v>
      </c>
      <c r="C34" s="45">
        <v>14.47</v>
      </c>
      <c r="D34" s="46">
        <v>1243</v>
      </c>
      <c r="E34" s="57">
        <v>0.199</v>
      </c>
      <c r="F34" s="45">
        <v>14.85</v>
      </c>
      <c r="G34" s="46">
        <v>7608</v>
      </c>
      <c r="H34" s="45">
        <v>214.73</v>
      </c>
      <c r="I34" s="45">
        <v>5.79</v>
      </c>
      <c r="J34" s="53"/>
    </row>
    <row r="35" spans="1:10">
      <c r="A35" s="73"/>
      <c r="B35" s="56">
        <v>0.8</v>
      </c>
      <c r="C35" s="45">
        <v>14.41</v>
      </c>
      <c r="D35" s="46">
        <v>1356</v>
      </c>
      <c r="E35" s="57">
        <v>0.219</v>
      </c>
      <c r="F35" s="45">
        <v>17.12</v>
      </c>
      <c r="G35" s="46">
        <v>7974</v>
      </c>
      <c r="H35" s="45">
        <v>246.59</v>
      </c>
      <c r="I35" s="45">
        <v>5.5</v>
      </c>
      <c r="J35" s="53"/>
    </row>
    <row r="36" spans="1:10">
      <c r="A36" s="73"/>
      <c r="B36" s="56">
        <v>0.9</v>
      </c>
      <c r="C36" s="45">
        <v>14.28</v>
      </c>
      <c r="D36" s="46">
        <v>1571</v>
      </c>
      <c r="E36" s="57">
        <v>0.258</v>
      </c>
      <c r="F36" s="45">
        <v>22.12</v>
      </c>
      <c r="G36" s="46">
        <v>8604</v>
      </c>
      <c r="H36" s="45">
        <v>315.77</v>
      </c>
      <c r="I36" s="45">
        <v>4.97</v>
      </c>
      <c r="J36" s="53"/>
    </row>
    <row r="37" spans="1:10">
      <c r="A37" s="73"/>
      <c r="B37" s="56">
        <v>1</v>
      </c>
      <c r="C37" s="45">
        <v>14.23</v>
      </c>
      <c r="D37" s="46">
        <v>1652</v>
      </c>
      <c r="E37" s="57">
        <v>0.272</v>
      </c>
      <c r="F37" s="45">
        <v>23.89</v>
      </c>
      <c r="G37" s="46">
        <v>8686</v>
      </c>
      <c r="H37" s="45">
        <v>339.8</v>
      </c>
      <c r="I37" s="45">
        <v>4.86</v>
      </c>
      <c r="J37" s="53"/>
    </row>
    <row r="38" s="1" customFormat="1" hidden="1" spans="1:10">
      <c r="A38" s="11" t="s">
        <v>15</v>
      </c>
      <c r="B38" s="11" t="s">
        <v>45</v>
      </c>
      <c r="C38" s="11" t="s">
        <v>46</v>
      </c>
      <c r="D38" s="11" t="s">
        <v>19</v>
      </c>
      <c r="E38" s="11" t="s">
        <v>47</v>
      </c>
      <c r="F38" s="11" t="s">
        <v>48</v>
      </c>
      <c r="G38" s="11" t="s">
        <v>49</v>
      </c>
      <c r="H38" s="11" t="s">
        <v>50</v>
      </c>
      <c r="I38" s="11" t="s">
        <v>20</v>
      </c>
      <c r="J38" s="11" t="s">
        <v>51</v>
      </c>
    </row>
    <row r="39" s="1" customFormat="1" ht="19.5" hidden="1" spans="1:10">
      <c r="A39" s="12" t="s">
        <v>52</v>
      </c>
      <c r="B39" s="12" t="s">
        <v>53</v>
      </c>
      <c r="C39" s="12" t="s">
        <v>54</v>
      </c>
      <c r="D39" s="12" t="s">
        <v>55</v>
      </c>
      <c r="E39" s="12" t="s">
        <v>56</v>
      </c>
      <c r="F39" s="12" t="s">
        <v>57</v>
      </c>
      <c r="G39" s="12" t="s">
        <v>58</v>
      </c>
      <c r="H39" s="12" t="s">
        <v>59</v>
      </c>
      <c r="I39" s="12" t="s">
        <v>29</v>
      </c>
      <c r="J39" s="12" t="s">
        <v>60</v>
      </c>
    </row>
    <row r="40" s="1" customFormat="1" hidden="1" spans="1:10">
      <c r="A40" s="73" t="s">
        <v>94</v>
      </c>
      <c r="B40" s="29" t="s">
        <v>62</v>
      </c>
      <c r="C40" s="29" t="s">
        <v>63</v>
      </c>
      <c r="D40" s="29" t="s">
        <v>37</v>
      </c>
      <c r="E40" s="29" t="s">
        <v>64</v>
      </c>
      <c r="F40" s="29" t="s">
        <v>36</v>
      </c>
      <c r="G40" s="29" t="s">
        <v>65</v>
      </c>
      <c r="H40" s="29" t="s">
        <v>35</v>
      </c>
      <c r="I40" s="29" t="s">
        <v>38</v>
      </c>
      <c r="J40" s="29" t="s">
        <v>66</v>
      </c>
    </row>
    <row r="41" spans="1:10">
      <c r="A41" s="73"/>
      <c r="B41" s="56">
        <v>0.4</v>
      </c>
      <c r="C41" s="45">
        <v>14.68</v>
      </c>
      <c r="D41" s="46">
        <v>592</v>
      </c>
      <c r="E41" s="57">
        <v>0.087</v>
      </c>
      <c r="F41" s="45">
        <v>4.82</v>
      </c>
      <c r="G41" s="46">
        <v>5297</v>
      </c>
      <c r="H41" s="45">
        <v>70.62</v>
      </c>
      <c r="I41" s="45">
        <v>8.38</v>
      </c>
      <c r="J41" s="74">
        <v>72</v>
      </c>
    </row>
    <row r="42" spans="1:10">
      <c r="A42" s="73"/>
      <c r="B42" s="56">
        <v>0.45</v>
      </c>
      <c r="C42" s="45">
        <v>14.66</v>
      </c>
      <c r="D42" s="46">
        <v>667</v>
      </c>
      <c r="E42" s="57">
        <v>0.098</v>
      </c>
      <c r="F42" s="45">
        <v>5.68</v>
      </c>
      <c r="G42" s="46">
        <v>5640</v>
      </c>
      <c r="H42" s="45">
        <v>83.25</v>
      </c>
      <c r="I42" s="45">
        <v>8.01</v>
      </c>
      <c r="J42" s="74"/>
    </row>
    <row r="43" spans="1:10">
      <c r="A43" s="73"/>
      <c r="B43" s="56">
        <v>0.5</v>
      </c>
      <c r="C43" s="45">
        <v>14.64</v>
      </c>
      <c r="D43" s="46">
        <v>743</v>
      </c>
      <c r="E43" s="57">
        <v>0.11</v>
      </c>
      <c r="F43" s="45">
        <v>6.6</v>
      </c>
      <c r="G43" s="46">
        <v>5950</v>
      </c>
      <c r="H43" s="45">
        <v>96.57</v>
      </c>
      <c r="I43" s="45">
        <v>7.69</v>
      </c>
      <c r="J43" s="74"/>
    </row>
    <row r="44" spans="1:10">
      <c r="A44" s="73"/>
      <c r="B44" s="56">
        <v>0.55</v>
      </c>
      <c r="C44" s="45">
        <v>14.62</v>
      </c>
      <c r="D44" s="46">
        <v>828</v>
      </c>
      <c r="E44" s="57">
        <v>0.122</v>
      </c>
      <c r="F44" s="45">
        <v>7.61</v>
      </c>
      <c r="G44" s="46">
        <v>6217</v>
      </c>
      <c r="H44" s="45">
        <v>111.15</v>
      </c>
      <c r="I44" s="45">
        <v>7.45</v>
      </c>
      <c r="J44" s="74"/>
    </row>
    <row r="45" spans="1:10">
      <c r="A45" s="73"/>
      <c r="B45" s="56">
        <v>0.6</v>
      </c>
      <c r="C45" s="45">
        <v>14.59</v>
      </c>
      <c r="D45" s="46">
        <v>928</v>
      </c>
      <c r="E45" s="57">
        <v>0.137</v>
      </c>
      <c r="F45" s="45">
        <v>8.94</v>
      </c>
      <c r="G45" s="46">
        <v>6585</v>
      </c>
      <c r="H45" s="45">
        <v>130.34</v>
      </c>
      <c r="I45" s="45">
        <v>7.12</v>
      </c>
      <c r="J45" s="74"/>
    </row>
    <row r="46" spans="1:10">
      <c r="A46" s="73"/>
      <c r="B46" s="56">
        <v>0.65</v>
      </c>
      <c r="C46" s="45">
        <v>14.55</v>
      </c>
      <c r="D46" s="46">
        <v>1049</v>
      </c>
      <c r="E46" s="57">
        <v>0.156</v>
      </c>
      <c r="F46" s="45">
        <v>10.68</v>
      </c>
      <c r="G46" s="46">
        <v>6976</v>
      </c>
      <c r="H46" s="45">
        <v>155.23</v>
      </c>
      <c r="I46" s="45">
        <v>6.76</v>
      </c>
      <c r="J46" s="74"/>
    </row>
    <row r="47" spans="1:10">
      <c r="A47" s="73"/>
      <c r="B47" s="56">
        <v>0.7</v>
      </c>
      <c r="C47" s="45">
        <v>14.51</v>
      </c>
      <c r="D47" s="46">
        <v>1161</v>
      </c>
      <c r="E47" s="57">
        <v>0.173</v>
      </c>
      <c r="F47" s="45">
        <v>12.43</v>
      </c>
      <c r="G47" s="46">
        <v>7317</v>
      </c>
      <c r="H47" s="45">
        <v>180.15</v>
      </c>
      <c r="I47" s="45">
        <v>6.45</v>
      </c>
      <c r="J47" s="74"/>
    </row>
    <row r="48" spans="1:10">
      <c r="A48" s="73"/>
      <c r="B48" s="56">
        <v>0.75</v>
      </c>
      <c r="C48" s="45">
        <v>14.46</v>
      </c>
      <c r="D48" s="46">
        <v>1282</v>
      </c>
      <c r="E48" s="57">
        <v>0.192</v>
      </c>
      <c r="F48" s="45">
        <v>14.39</v>
      </c>
      <c r="G48" s="46">
        <v>7668</v>
      </c>
      <c r="H48" s="45">
        <v>207.8</v>
      </c>
      <c r="I48" s="45">
        <v>6.17</v>
      </c>
      <c r="J48" s="74"/>
    </row>
    <row r="49" spans="1:10">
      <c r="A49" s="73"/>
      <c r="B49" s="56">
        <v>0.8</v>
      </c>
      <c r="C49" s="45">
        <v>14.4</v>
      </c>
      <c r="D49" s="46">
        <v>1402</v>
      </c>
      <c r="E49" s="57">
        <v>0.213</v>
      </c>
      <c r="F49" s="45">
        <v>16.69</v>
      </c>
      <c r="G49" s="46">
        <v>8021</v>
      </c>
      <c r="H49" s="45">
        <v>240.15</v>
      </c>
      <c r="I49" s="45">
        <v>5.84</v>
      </c>
      <c r="J49" s="74"/>
    </row>
    <row r="50" spans="1:10">
      <c r="A50" s="73"/>
      <c r="B50" s="56">
        <v>0.9</v>
      </c>
      <c r="C50" s="45">
        <v>14.27</v>
      </c>
      <c r="D50" s="46">
        <v>1627</v>
      </c>
      <c r="E50" s="57">
        <v>0.254</v>
      </c>
      <c r="F50" s="45">
        <v>21.86</v>
      </c>
      <c r="G50" s="46">
        <v>8647</v>
      </c>
      <c r="H50" s="45">
        <v>311.81</v>
      </c>
      <c r="I50" s="45">
        <v>5.22</v>
      </c>
      <c r="J50" s="74"/>
    </row>
    <row r="51" spans="1:10">
      <c r="A51" s="73"/>
      <c r="B51" s="56">
        <v>1</v>
      </c>
      <c r="C51" s="45">
        <v>14.23</v>
      </c>
      <c r="D51" s="46">
        <v>1670</v>
      </c>
      <c r="E51" s="57">
        <v>0.264</v>
      </c>
      <c r="F51" s="45">
        <v>23.36</v>
      </c>
      <c r="G51" s="46">
        <v>8750</v>
      </c>
      <c r="H51" s="45">
        <v>332.14</v>
      </c>
      <c r="I51" s="45">
        <v>5.03</v>
      </c>
      <c r="J51" s="74"/>
    </row>
    <row r="52" s="1" customFormat="1" hidden="1" spans="1:10">
      <c r="A52" s="11" t="s">
        <v>15</v>
      </c>
      <c r="B52" s="11" t="s">
        <v>45</v>
      </c>
      <c r="C52" s="11" t="s">
        <v>46</v>
      </c>
      <c r="D52" s="11" t="s">
        <v>19</v>
      </c>
      <c r="E52" s="11" t="s">
        <v>47</v>
      </c>
      <c r="F52" s="11" t="s">
        <v>48</v>
      </c>
      <c r="G52" s="11" t="s">
        <v>49</v>
      </c>
      <c r="H52" s="11" t="s">
        <v>50</v>
      </c>
      <c r="I52" s="11" t="s">
        <v>20</v>
      </c>
      <c r="J52" s="11" t="s">
        <v>51</v>
      </c>
    </row>
    <row r="53" s="1" customFormat="1" ht="19.5" hidden="1" spans="1:10">
      <c r="A53" s="12" t="s">
        <v>52</v>
      </c>
      <c r="B53" s="12" t="s">
        <v>53</v>
      </c>
      <c r="C53" s="12" t="s">
        <v>54</v>
      </c>
      <c r="D53" s="12" t="s">
        <v>55</v>
      </c>
      <c r="E53" s="12" t="s">
        <v>56</v>
      </c>
      <c r="F53" s="12" t="s">
        <v>57</v>
      </c>
      <c r="G53" s="12" t="s">
        <v>58</v>
      </c>
      <c r="H53" s="12" t="s">
        <v>59</v>
      </c>
      <c r="I53" s="12" t="s">
        <v>29</v>
      </c>
      <c r="J53" s="12" t="s">
        <v>60</v>
      </c>
    </row>
    <row r="54" s="1" customFormat="1" hidden="1" spans="1:10">
      <c r="A54" s="73" t="s">
        <v>95</v>
      </c>
      <c r="B54" s="29" t="s">
        <v>62</v>
      </c>
      <c r="C54" s="29" t="s">
        <v>63</v>
      </c>
      <c r="D54" s="29" t="s">
        <v>37</v>
      </c>
      <c r="E54" s="29" t="s">
        <v>64</v>
      </c>
      <c r="F54" s="29" t="s">
        <v>36</v>
      </c>
      <c r="G54" s="29" t="s">
        <v>65</v>
      </c>
      <c r="H54" s="29" t="s">
        <v>35</v>
      </c>
      <c r="I54" s="29" t="s">
        <v>38</v>
      </c>
      <c r="J54" s="14" t="s">
        <v>66</v>
      </c>
    </row>
    <row r="55" spans="1:10">
      <c r="A55" s="73"/>
      <c r="B55" s="56">
        <v>0.4</v>
      </c>
      <c r="C55" s="45">
        <v>11.21</v>
      </c>
      <c r="D55" s="46">
        <v>435</v>
      </c>
      <c r="E55" s="57">
        <v>0.07</v>
      </c>
      <c r="F55" s="45">
        <v>3.74</v>
      </c>
      <c r="G55" s="46">
        <v>3882</v>
      </c>
      <c r="H55" s="45">
        <v>41.84</v>
      </c>
      <c r="I55" s="45">
        <v>10.4</v>
      </c>
      <c r="J55" s="53">
        <v>57</v>
      </c>
    </row>
    <row r="56" spans="1:10">
      <c r="A56" s="73"/>
      <c r="B56" s="56">
        <v>0.45</v>
      </c>
      <c r="C56" s="45">
        <v>11.19</v>
      </c>
      <c r="D56" s="46">
        <v>488</v>
      </c>
      <c r="E56" s="57">
        <v>0.077</v>
      </c>
      <c r="F56" s="45">
        <v>4.35</v>
      </c>
      <c r="G56" s="46">
        <v>4098</v>
      </c>
      <c r="H56" s="45">
        <v>48.57</v>
      </c>
      <c r="I56" s="45">
        <v>10.05</v>
      </c>
      <c r="J56" s="53"/>
    </row>
    <row r="57" spans="1:10">
      <c r="A57" s="73"/>
      <c r="B57" s="56">
        <v>0.5</v>
      </c>
      <c r="C57" s="45">
        <v>11.19</v>
      </c>
      <c r="D57" s="46">
        <v>551</v>
      </c>
      <c r="E57" s="57">
        <v>0.087</v>
      </c>
      <c r="F57" s="45">
        <v>5.12</v>
      </c>
      <c r="G57" s="46">
        <v>4350</v>
      </c>
      <c r="H57" s="45">
        <v>57.19</v>
      </c>
      <c r="I57" s="45">
        <v>9.64</v>
      </c>
      <c r="J57" s="53"/>
    </row>
    <row r="58" spans="1:10">
      <c r="A58" s="73"/>
      <c r="B58" s="56">
        <v>0.55</v>
      </c>
      <c r="C58" s="45">
        <v>11.15</v>
      </c>
      <c r="D58" s="46">
        <v>615</v>
      </c>
      <c r="E58" s="57">
        <v>0.096</v>
      </c>
      <c r="F58" s="45">
        <v>5.92</v>
      </c>
      <c r="G58" s="46">
        <v>4595</v>
      </c>
      <c r="H58" s="45">
        <v>65.86</v>
      </c>
      <c r="I58" s="45">
        <v>9.33</v>
      </c>
      <c r="J58" s="53"/>
    </row>
    <row r="59" spans="1:10">
      <c r="A59" s="73"/>
      <c r="B59" s="56">
        <v>0.6</v>
      </c>
      <c r="C59" s="45">
        <v>11.19</v>
      </c>
      <c r="D59" s="46">
        <v>710</v>
      </c>
      <c r="E59" s="57">
        <v>0.111</v>
      </c>
      <c r="F59" s="45">
        <v>7.16</v>
      </c>
      <c r="G59" s="46">
        <v>4929</v>
      </c>
      <c r="H59" s="45">
        <v>79.99</v>
      </c>
      <c r="I59" s="45">
        <v>8.88</v>
      </c>
      <c r="J59" s="53"/>
    </row>
    <row r="60" spans="1:10">
      <c r="A60" s="73"/>
      <c r="B60" s="56">
        <v>0.65</v>
      </c>
      <c r="C60" s="45">
        <v>11.11</v>
      </c>
      <c r="D60" s="46">
        <v>807</v>
      </c>
      <c r="E60" s="57">
        <v>0.126</v>
      </c>
      <c r="F60" s="45">
        <v>8.56</v>
      </c>
      <c r="G60" s="46">
        <v>5250</v>
      </c>
      <c r="H60" s="45">
        <v>94.94</v>
      </c>
      <c r="I60" s="45">
        <v>8.5</v>
      </c>
      <c r="J60" s="53"/>
    </row>
    <row r="61" spans="1:10">
      <c r="A61" s="73"/>
      <c r="B61" s="56">
        <v>0.7</v>
      </c>
      <c r="C61" s="45">
        <v>11.05</v>
      </c>
      <c r="D61" s="46">
        <v>898</v>
      </c>
      <c r="E61" s="57">
        <v>0.14</v>
      </c>
      <c r="F61" s="45">
        <v>10.03</v>
      </c>
      <c r="G61" s="46">
        <v>5539</v>
      </c>
      <c r="H61" s="45">
        <v>110.84</v>
      </c>
      <c r="I61" s="45">
        <v>8.1</v>
      </c>
      <c r="J61" s="53"/>
    </row>
    <row r="62" spans="1:10">
      <c r="A62" s="73"/>
      <c r="B62" s="56">
        <v>0.75</v>
      </c>
      <c r="C62" s="45">
        <v>11.07</v>
      </c>
      <c r="D62" s="46">
        <v>1018</v>
      </c>
      <c r="E62" s="57">
        <v>0.158</v>
      </c>
      <c r="F62" s="45">
        <v>11.85</v>
      </c>
      <c r="G62" s="46">
        <v>5860</v>
      </c>
      <c r="H62" s="45">
        <v>131.06</v>
      </c>
      <c r="I62" s="45">
        <v>7.77</v>
      </c>
      <c r="J62" s="53"/>
    </row>
    <row r="63" spans="1:10">
      <c r="A63" s="73"/>
      <c r="B63" s="56">
        <v>0.8</v>
      </c>
      <c r="C63" s="45">
        <v>10.98</v>
      </c>
      <c r="D63" s="46">
        <v>1115</v>
      </c>
      <c r="E63" s="57">
        <v>0.175</v>
      </c>
      <c r="F63" s="45">
        <v>13.78</v>
      </c>
      <c r="G63" s="46">
        <v>6098</v>
      </c>
      <c r="H63" s="45">
        <v>151.1</v>
      </c>
      <c r="I63" s="45">
        <v>7.38</v>
      </c>
      <c r="J63" s="53"/>
    </row>
    <row r="64" spans="1:10">
      <c r="A64" s="73"/>
      <c r="B64" s="56">
        <v>0.9</v>
      </c>
      <c r="C64" s="45">
        <v>10.86</v>
      </c>
      <c r="D64" s="46">
        <v>1327</v>
      </c>
      <c r="E64" s="57">
        <v>0.207</v>
      </c>
      <c r="F64" s="45">
        <v>17.9</v>
      </c>
      <c r="G64" s="46">
        <v>6631</v>
      </c>
      <c r="H64" s="45">
        <v>194.2</v>
      </c>
      <c r="I64" s="45">
        <v>6.83</v>
      </c>
      <c r="J64" s="53"/>
    </row>
    <row r="65" spans="1:10">
      <c r="A65" s="73"/>
      <c r="B65" s="56">
        <v>1</v>
      </c>
      <c r="C65" s="45">
        <v>10.82</v>
      </c>
      <c r="D65" s="46">
        <v>1396</v>
      </c>
      <c r="E65" s="57">
        <v>0.218</v>
      </c>
      <c r="F65" s="45">
        <v>19.41</v>
      </c>
      <c r="G65" s="46">
        <v>6720</v>
      </c>
      <c r="H65" s="45">
        <v>209.79</v>
      </c>
      <c r="I65" s="45">
        <v>6.66</v>
      </c>
      <c r="J65" s="53"/>
    </row>
    <row r="66" s="1" customFormat="1" hidden="1" spans="1:10">
      <c r="A66" s="11" t="s">
        <v>15</v>
      </c>
      <c r="B66" s="11" t="s">
        <v>45</v>
      </c>
      <c r="C66" s="11" t="s">
        <v>46</v>
      </c>
      <c r="D66" s="11" t="s">
        <v>19</v>
      </c>
      <c r="E66" s="11" t="s">
        <v>47</v>
      </c>
      <c r="F66" s="11" t="s">
        <v>48</v>
      </c>
      <c r="G66" s="11" t="s">
        <v>49</v>
      </c>
      <c r="H66" s="11" t="s">
        <v>50</v>
      </c>
      <c r="I66" s="11" t="s">
        <v>20</v>
      </c>
      <c r="J66" s="11" t="s">
        <v>51</v>
      </c>
    </row>
    <row r="67" s="1" customFormat="1" ht="19.5" hidden="1" spans="1:10">
      <c r="A67" s="12" t="s">
        <v>52</v>
      </c>
      <c r="B67" s="12" t="s">
        <v>53</v>
      </c>
      <c r="C67" s="12" t="s">
        <v>54</v>
      </c>
      <c r="D67" s="12" t="s">
        <v>55</v>
      </c>
      <c r="E67" s="12" t="s">
        <v>56</v>
      </c>
      <c r="F67" s="12" t="s">
        <v>57</v>
      </c>
      <c r="G67" s="12" t="s">
        <v>58</v>
      </c>
      <c r="H67" s="12" t="s">
        <v>59</v>
      </c>
      <c r="I67" s="12" t="s">
        <v>29</v>
      </c>
      <c r="J67" s="12" t="s">
        <v>60</v>
      </c>
    </row>
    <row r="68" s="1" customFormat="1" hidden="1" spans="1:10">
      <c r="A68" s="73" t="s">
        <v>96</v>
      </c>
      <c r="B68" s="29" t="s">
        <v>62</v>
      </c>
      <c r="C68" s="29" t="s">
        <v>63</v>
      </c>
      <c r="D68" s="29" t="s">
        <v>37</v>
      </c>
      <c r="E68" s="29" t="s">
        <v>64</v>
      </c>
      <c r="F68" s="29" t="s">
        <v>36</v>
      </c>
      <c r="G68" s="29" t="s">
        <v>65</v>
      </c>
      <c r="H68" s="29" t="s">
        <v>35</v>
      </c>
      <c r="I68" s="29" t="s">
        <v>38</v>
      </c>
      <c r="J68" s="29" t="s">
        <v>66</v>
      </c>
    </row>
    <row r="69" spans="1:10">
      <c r="A69" s="73"/>
      <c r="B69" s="56">
        <v>0.4</v>
      </c>
      <c r="C69" s="45">
        <v>11.07</v>
      </c>
      <c r="D69" s="46">
        <v>463</v>
      </c>
      <c r="E69" s="57">
        <v>0.085</v>
      </c>
      <c r="F69" s="45">
        <v>4.19</v>
      </c>
      <c r="G69" s="46">
        <v>3289</v>
      </c>
      <c r="H69" s="45">
        <v>46.22</v>
      </c>
      <c r="I69" s="45">
        <v>10.01</v>
      </c>
      <c r="J69" s="53">
        <v>79</v>
      </c>
    </row>
    <row r="70" spans="1:10">
      <c r="A70" s="73"/>
      <c r="B70" s="56">
        <v>0.45</v>
      </c>
      <c r="C70" s="45">
        <v>11.15</v>
      </c>
      <c r="D70" s="46">
        <v>537</v>
      </c>
      <c r="E70" s="57">
        <v>0.097</v>
      </c>
      <c r="F70" s="45">
        <v>5.1</v>
      </c>
      <c r="G70" s="46">
        <v>3533</v>
      </c>
      <c r="H70" s="45">
        <v>56.69</v>
      </c>
      <c r="I70" s="45">
        <v>9.47</v>
      </c>
      <c r="J70" s="53"/>
    </row>
    <row r="71" spans="1:10">
      <c r="A71" s="73"/>
      <c r="B71" s="56">
        <v>0.5</v>
      </c>
      <c r="C71" s="45">
        <v>11.12</v>
      </c>
      <c r="D71" s="46">
        <v>623</v>
      </c>
      <c r="E71" s="57">
        <v>0.113</v>
      </c>
      <c r="F71" s="45">
        <v>6.25</v>
      </c>
      <c r="G71" s="46">
        <v>3813</v>
      </c>
      <c r="H71" s="45">
        <v>69.34</v>
      </c>
      <c r="I71" s="45">
        <v>8.98</v>
      </c>
      <c r="J71" s="53"/>
    </row>
    <row r="72" spans="1:10">
      <c r="A72" s="73"/>
      <c r="B72" s="56">
        <v>0.55</v>
      </c>
      <c r="C72" s="45">
        <v>11.08</v>
      </c>
      <c r="D72" s="46">
        <v>725</v>
      </c>
      <c r="E72" s="57">
        <v>0.131</v>
      </c>
      <c r="F72" s="45">
        <v>7.68</v>
      </c>
      <c r="G72" s="46">
        <v>4112</v>
      </c>
      <c r="H72" s="45">
        <v>85</v>
      </c>
      <c r="I72" s="45">
        <v>8.53</v>
      </c>
      <c r="J72" s="53"/>
    </row>
    <row r="73" spans="1:10">
      <c r="A73" s="73"/>
      <c r="B73" s="56">
        <v>0.6</v>
      </c>
      <c r="C73" s="45">
        <v>10.71</v>
      </c>
      <c r="D73" s="46">
        <v>794</v>
      </c>
      <c r="E73" s="57">
        <v>0.143</v>
      </c>
      <c r="F73" s="45">
        <v>8.95</v>
      </c>
      <c r="G73" s="46">
        <v>4295</v>
      </c>
      <c r="H73" s="45">
        <v>95.59</v>
      </c>
      <c r="I73" s="45">
        <v>8.31</v>
      </c>
      <c r="J73" s="53"/>
    </row>
    <row r="74" spans="1:10">
      <c r="A74" s="73"/>
      <c r="B74" s="56">
        <v>0.65</v>
      </c>
      <c r="C74" s="45">
        <v>10.7</v>
      </c>
      <c r="D74" s="46">
        <v>916</v>
      </c>
      <c r="E74" s="57">
        <v>0.165</v>
      </c>
      <c r="F74" s="45">
        <v>10.94</v>
      </c>
      <c r="G74" s="46">
        <v>4588</v>
      </c>
      <c r="H74" s="45">
        <v>116.82</v>
      </c>
      <c r="I74" s="45">
        <v>7.84</v>
      </c>
      <c r="J74" s="53"/>
    </row>
    <row r="75" spans="1:10">
      <c r="A75" s="73"/>
      <c r="B75" s="56">
        <v>0.7</v>
      </c>
      <c r="C75" s="45">
        <v>10.92</v>
      </c>
      <c r="D75" s="46">
        <v>1061</v>
      </c>
      <c r="E75" s="57">
        <v>0.19</v>
      </c>
      <c r="F75" s="45">
        <v>13.49</v>
      </c>
      <c r="G75" s="46">
        <v>4939</v>
      </c>
      <c r="H75" s="45">
        <v>147.1</v>
      </c>
      <c r="I75" s="45">
        <v>7.21</v>
      </c>
      <c r="J75" s="53"/>
    </row>
    <row r="76" spans="1:10">
      <c r="A76" s="73"/>
      <c r="B76" s="56">
        <v>0.75</v>
      </c>
      <c r="C76" s="45">
        <v>10.87</v>
      </c>
      <c r="D76" s="46">
        <v>1172</v>
      </c>
      <c r="E76" s="57">
        <v>0.21</v>
      </c>
      <c r="F76" s="45">
        <v>15.7</v>
      </c>
      <c r="G76" s="46">
        <v>5169</v>
      </c>
      <c r="H76" s="45">
        <v>170.57</v>
      </c>
      <c r="I76" s="45">
        <v>6.87</v>
      </c>
      <c r="J76" s="53"/>
    </row>
    <row r="77" spans="1:10">
      <c r="A77" s="73"/>
      <c r="B77" s="56">
        <v>0.8</v>
      </c>
      <c r="C77" s="45">
        <v>10.88</v>
      </c>
      <c r="D77" s="46">
        <v>1297</v>
      </c>
      <c r="E77" s="57">
        <v>0.232</v>
      </c>
      <c r="F77" s="45">
        <v>18.28</v>
      </c>
      <c r="G77" s="46">
        <v>5406</v>
      </c>
      <c r="H77" s="45">
        <v>198.72</v>
      </c>
      <c r="I77" s="45">
        <v>6.53</v>
      </c>
      <c r="J77" s="53"/>
    </row>
    <row r="78" spans="1:10">
      <c r="A78" s="73"/>
      <c r="B78" s="56">
        <v>0.9</v>
      </c>
      <c r="C78" s="45">
        <v>10.76</v>
      </c>
      <c r="D78" s="46">
        <v>1488</v>
      </c>
      <c r="E78" s="57">
        <v>0.268</v>
      </c>
      <c r="F78" s="45">
        <v>23.33</v>
      </c>
      <c r="G78" s="46">
        <v>5778</v>
      </c>
      <c r="H78" s="45">
        <v>250.66</v>
      </c>
      <c r="I78" s="45">
        <v>5.93</v>
      </c>
      <c r="J78" s="53"/>
    </row>
    <row r="79" spans="1:10">
      <c r="A79" s="73"/>
      <c r="B79" s="56">
        <v>1</v>
      </c>
      <c r="C79" s="45">
        <v>10.69</v>
      </c>
      <c r="D79" s="46">
        <v>1540</v>
      </c>
      <c r="E79" s="57">
        <v>0.277</v>
      </c>
      <c r="F79" s="45">
        <v>24.84</v>
      </c>
      <c r="G79" s="46">
        <v>5809</v>
      </c>
      <c r="H79" s="45">
        <v>265.34</v>
      </c>
      <c r="I79" s="45">
        <v>5.81</v>
      </c>
      <c r="J79" s="53"/>
    </row>
    <row r="80" s="1" customFormat="1" hidden="1" spans="1:10">
      <c r="A80" s="11" t="s">
        <v>15</v>
      </c>
      <c r="B80" s="11" t="s">
        <v>45</v>
      </c>
      <c r="C80" s="11" t="s">
        <v>46</v>
      </c>
      <c r="D80" s="11" t="s">
        <v>19</v>
      </c>
      <c r="E80" s="11" t="s">
        <v>47</v>
      </c>
      <c r="F80" s="11" t="s">
        <v>48</v>
      </c>
      <c r="G80" s="11" t="s">
        <v>49</v>
      </c>
      <c r="H80" s="11" t="s">
        <v>50</v>
      </c>
      <c r="I80" s="11" t="s">
        <v>20</v>
      </c>
      <c r="J80" s="11" t="s">
        <v>51</v>
      </c>
    </row>
    <row r="81" s="1" customFormat="1" ht="19.5" hidden="1" spans="1:10">
      <c r="A81" s="12" t="s">
        <v>52</v>
      </c>
      <c r="B81" s="12" t="s">
        <v>53</v>
      </c>
      <c r="C81" s="12" t="s">
        <v>54</v>
      </c>
      <c r="D81" s="12" t="s">
        <v>55</v>
      </c>
      <c r="E81" s="12" t="s">
        <v>56</v>
      </c>
      <c r="F81" s="12" t="s">
        <v>57</v>
      </c>
      <c r="G81" s="12" t="s">
        <v>58</v>
      </c>
      <c r="H81" s="12" t="s">
        <v>59</v>
      </c>
      <c r="I81" s="12" t="s">
        <v>29</v>
      </c>
      <c r="J81" s="12" t="s">
        <v>60</v>
      </c>
    </row>
    <row r="82" s="1" customFormat="1" hidden="1" spans="1:10">
      <c r="A82" s="73" t="s">
        <v>97</v>
      </c>
      <c r="B82" s="29" t="s">
        <v>62</v>
      </c>
      <c r="C82" s="29" t="s">
        <v>63</v>
      </c>
      <c r="D82" s="29" t="s">
        <v>37</v>
      </c>
      <c r="E82" s="29" t="s">
        <v>64</v>
      </c>
      <c r="F82" s="29" t="s">
        <v>36</v>
      </c>
      <c r="G82" s="29" t="s">
        <v>65</v>
      </c>
      <c r="H82" s="29" t="s">
        <v>35</v>
      </c>
      <c r="I82" s="29" t="s">
        <v>38</v>
      </c>
      <c r="J82" s="29" t="s">
        <v>66</v>
      </c>
    </row>
    <row r="83" spans="1:10">
      <c r="A83" s="73"/>
      <c r="B83" s="56">
        <v>0.4</v>
      </c>
      <c r="C83" s="45">
        <v>15.12</v>
      </c>
      <c r="D83" s="46">
        <v>624</v>
      </c>
      <c r="E83" s="57">
        <v>0.094</v>
      </c>
      <c r="F83" s="45">
        <v>8.13</v>
      </c>
      <c r="G83" s="46">
        <v>8445</v>
      </c>
      <c r="H83" s="45">
        <v>122.92</v>
      </c>
      <c r="I83" s="45">
        <v>5.08</v>
      </c>
      <c r="J83" s="53">
        <v>78</v>
      </c>
    </row>
    <row r="84" spans="1:10">
      <c r="A84" s="73"/>
      <c r="B84" s="56">
        <v>0.45</v>
      </c>
      <c r="C84" s="45">
        <v>15.09</v>
      </c>
      <c r="D84" s="46">
        <v>698</v>
      </c>
      <c r="E84" s="57">
        <v>0.106</v>
      </c>
      <c r="F84" s="45">
        <v>9.48</v>
      </c>
      <c r="G84" s="46">
        <v>8889</v>
      </c>
      <c r="H84" s="45">
        <v>143.03</v>
      </c>
      <c r="I84" s="45">
        <v>4.88</v>
      </c>
      <c r="J84" s="53"/>
    </row>
    <row r="85" spans="1:10">
      <c r="A85" s="73"/>
      <c r="B85" s="56">
        <v>0.5</v>
      </c>
      <c r="C85" s="45">
        <v>15.05</v>
      </c>
      <c r="D85" s="46">
        <v>765</v>
      </c>
      <c r="E85" s="57">
        <v>0.116</v>
      </c>
      <c r="F85" s="45">
        <v>10.83</v>
      </c>
      <c r="G85" s="46">
        <v>9304</v>
      </c>
      <c r="H85" s="45">
        <v>162.81</v>
      </c>
      <c r="I85" s="45">
        <v>4.7</v>
      </c>
      <c r="J85" s="53"/>
    </row>
    <row r="86" spans="1:10">
      <c r="A86" s="73"/>
      <c r="B86" s="56">
        <v>0.55</v>
      </c>
      <c r="C86" s="45">
        <v>15.03</v>
      </c>
      <c r="D86" s="46">
        <v>820</v>
      </c>
      <c r="E86" s="57">
        <v>0.126</v>
      </c>
      <c r="F86" s="45">
        <v>12.07</v>
      </c>
      <c r="G86" s="46">
        <v>9612</v>
      </c>
      <c r="H86" s="45">
        <v>181.18</v>
      </c>
      <c r="I86" s="45">
        <v>4.52</v>
      </c>
      <c r="J86" s="53"/>
    </row>
    <row r="87" spans="1:10">
      <c r="A87" s="73"/>
      <c r="B87" s="56">
        <v>0.6</v>
      </c>
      <c r="C87" s="45">
        <v>14.99</v>
      </c>
      <c r="D87" s="46">
        <v>882</v>
      </c>
      <c r="E87" s="57">
        <v>0.136</v>
      </c>
      <c r="F87" s="45">
        <v>13.47</v>
      </c>
      <c r="G87" s="46">
        <v>9983</v>
      </c>
      <c r="H87" s="45">
        <v>201.69</v>
      </c>
      <c r="I87" s="45">
        <v>4.37</v>
      </c>
      <c r="J87" s="53"/>
    </row>
    <row r="88" spans="1:10">
      <c r="A88" s="73"/>
      <c r="B88" s="56">
        <v>0.65</v>
      </c>
      <c r="C88" s="45">
        <v>14.96</v>
      </c>
      <c r="D88" s="46">
        <v>943</v>
      </c>
      <c r="E88" s="57">
        <v>0.148</v>
      </c>
      <c r="F88" s="45">
        <v>15.02</v>
      </c>
      <c r="G88" s="46">
        <v>10305</v>
      </c>
      <c r="H88" s="45">
        <v>224.6</v>
      </c>
      <c r="I88" s="45">
        <v>4.2</v>
      </c>
      <c r="J88" s="53"/>
    </row>
    <row r="89" spans="1:10">
      <c r="A89" s="73"/>
      <c r="B89" s="56">
        <v>0.7</v>
      </c>
      <c r="C89" s="45">
        <v>14.93</v>
      </c>
      <c r="D89" s="46">
        <v>1014</v>
      </c>
      <c r="E89" s="57">
        <v>0.162</v>
      </c>
      <c r="F89" s="45">
        <v>16.4</v>
      </c>
      <c r="G89" s="46">
        <v>10663</v>
      </c>
      <c r="H89" s="45">
        <v>244.54</v>
      </c>
      <c r="I89" s="45">
        <v>4.15</v>
      </c>
      <c r="J89" s="53"/>
    </row>
    <row r="90" spans="1:10">
      <c r="A90" s="73"/>
      <c r="B90" s="56">
        <v>0.75</v>
      </c>
      <c r="C90" s="45">
        <v>14.85</v>
      </c>
      <c r="D90" s="46">
        <v>1105</v>
      </c>
      <c r="E90" s="57">
        <v>0.179</v>
      </c>
      <c r="F90" s="45">
        <v>19.05</v>
      </c>
      <c r="G90" s="46">
        <v>11152</v>
      </c>
      <c r="H90" s="45">
        <v>283.4</v>
      </c>
      <c r="I90" s="45">
        <v>3.9</v>
      </c>
      <c r="J90" s="53"/>
    </row>
    <row r="91" spans="1:10">
      <c r="A91" s="73"/>
      <c r="B91" s="56">
        <v>0.8</v>
      </c>
      <c r="C91" s="45">
        <v>14.78</v>
      </c>
      <c r="D91" s="46">
        <v>1207</v>
      </c>
      <c r="E91" s="57">
        <v>0.198</v>
      </c>
      <c r="F91" s="45">
        <v>22.03</v>
      </c>
      <c r="G91" s="46">
        <v>11609</v>
      </c>
      <c r="H91" s="45">
        <v>325.32</v>
      </c>
      <c r="I91" s="45">
        <v>3.71</v>
      </c>
      <c r="J91" s="53"/>
    </row>
    <row r="92" spans="1:10">
      <c r="A92" s="73"/>
      <c r="B92" s="56">
        <v>0.9</v>
      </c>
      <c r="C92" s="45">
        <v>14.56</v>
      </c>
      <c r="D92" s="46">
        <v>1406</v>
      </c>
      <c r="E92" s="57">
        <v>0.237</v>
      </c>
      <c r="F92" s="45">
        <v>28.8</v>
      </c>
      <c r="G92" s="46">
        <v>12530</v>
      </c>
      <c r="H92" s="45">
        <v>419</v>
      </c>
      <c r="I92" s="45">
        <v>3.36</v>
      </c>
      <c r="J92" s="53"/>
    </row>
    <row r="93" spans="1:10">
      <c r="A93" s="73"/>
      <c r="B93" s="56">
        <v>1</v>
      </c>
      <c r="C93" s="45">
        <v>14.49</v>
      </c>
      <c r="D93" s="46">
        <v>1451</v>
      </c>
      <c r="E93" s="57">
        <v>0.246</v>
      </c>
      <c r="F93" s="45">
        <v>30.61</v>
      </c>
      <c r="G93" s="46">
        <v>12713</v>
      </c>
      <c r="H93" s="45">
        <v>443.19</v>
      </c>
      <c r="I93" s="45">
        <v>3.27</v>
      </c>
      <c r="J93" s="53"/>
    </row>
    <row r="94" s="1" customFormat="1" hidden="1" spans="1:10">
      <c r="A94" s="11" t="s">
        <v>15</v>
      </c>
      <c r="B94" s="11" t="s">
        <v>45</v>
      </c>
      <c r="C94" s="11" t="s">
        <v>46</v>
      </c>
      <c r="D94" s="11" t="s">
        <v>19</v>
      </c>
      <c r="E94" s="11" t="s">
        <v>47</v>
      </c>
      <c r="F94" s="11" t="s">
        <v>48</v>
      </c>
      <c r="G94" s="11" t="s">
        <v>49</v>
      </c>
      <c r="H94" s="11" t="s">
        <v>50</v>
      </c>
      <c r="I94" s="11" t="s">
        <v>20</v>
      </c>
      <c r="J94" s="11" t="s">
        <v>51</v>
      </c>
    </row>
    <row r="95" s="1" customFormat="1" ht="19.5" hidden="1" spans="1:10">
      <c r="A95" s="12" t="s">
        <v>52</v>
      </c>
      <c r="B95" s="12" t="s">
        <v>53</v>
      </c>
      <c r="C95" s="12" t="s">
        <v>54</v>
      </c>
      <c r="D95" s="12" t="s">
        <v>55</v>
      </c>
      <c r="E95" s="12" t="s">
        <v>56</v>
      </c>
      <c r="F95" s="12" t="s">
        <v>57</v>
      </c>
      <c r="G95" s="12" t="s">
        <v>58</v>
      </c>
      <c r="H95" s="12" t="s">
        <v>59</v>
      </c>
      <c r="I95" s="12" t="s">
        <v>29</v>
      </c>
      <c r="J95" s="12" t="s">
        <v>60</v>
      </c>
    </row>
    <row r="96" s="1" customFormat="1" hidden="1" spans="1:10">
      <c r="A96" s="73" t="s">
        <v>98</v>
      </c>
      <c r="B96" s="29" t="s">
        <v>62</v>
      </c>
      <c r="C96" s="29" t="s">
        <v>63</v>
      </c>
      <c r="D96" s="29" t="s">
        <v>37</v>
      </c>
      <c r="E96" s="29" t="s">
        <v>64</v>
      </c>
      <c r="F96" s="29" t="s">
        <v>36</v>
      </c>
      <c r="G96" s="29" t="s">
        <v>65</v>
      </c>
      <c r="H96" s="29" t="s">
        <v>35</v>
      </c>
      <c r="I96" s="29" t="s">
        <v>38</v>
      </c>
      <c r="J96" s="14" t="s">
        <v>66</v>
      </c>
    </row>
    <row r="97" spans="1:10">
      <c r="A97" s="73"/>
      <c r="B97" s="56">
        <v>0.4</v>
      </c>
      <c r="C97" s="45">
        <v>15.09</v>
      </c>
      <c r="D97" s="46">
        <v>749</v>
      </c>
      <c r="E97" s="57">
        <v>0.114</v>
      </c>
      <c r="F97" s="45">
        <v>9.06</v>
      </c>
      <c r="G97" s="46">
        <v>7581</v>
      </c>
      <c r="H97" s="45">
        <v>136.63</v>
      </c>
      <c r="I97" s="45">
        <v>5.48</v>
      </c>
      <c r="J97" s="53">
        <v>93</v>
      </c>
    </row>
    <row r="98" spans="1:10">
      <c r="A98" s="73"/>
      <c r="B98" s="56">
        <v>0.45</v>
      </c>
      <c r="C98" s="45">
        <v>15.06</v>
      </c>
      <c r="D98" s="46">
        <v>840</v>
      </c>
      <c r="E98" s="57">
        <v>0.128</v>
      </c>
      <c r="F98" s="45">
        <v>10.66</v>
      </c>
      <c r="G98" s="46">
        <v>8013</v>
      </c>
      <c r="H98" s="45">
        <v>160.19</v>
      </c>
      <c r="I98" s="45">
        <v>5.24</v>
      </c>
      <c r="J98" s="53"/>
    </row>
    <row r="99" spans="1:10">
      <c r="A99" s="73"/>
      <c r="B99" s="56">
        <v>0.5</v>
      </c>
      <c r="C99" s="45">
        <v>15.02</v>
      </c>
      <c r="D99" s="46">
        <v>937</v>
      </c>
      <c r="E99" s="57">
        <v>0.142</v>
      </c>
      <c r="F99" s="45">
        <v>12.37</v>
      </c>
      <c r="G99" s="46">
        <v>8418</v>
      </c>
      <c r="H99" s="45">
        <v>185.59</v>
      </c>
      <c r="I99" s="45">
        <v>5.05</v>
      </c>
      <c r="J99" s="53"/>
    </row>
    <row r="100" spans="1:10">
      <c r="A100" s="73"/>
      <c r="B100" s="56">
        <v>0.55</v>
      </c>
      <c r="C100" s="45">
        <v>14.97</v>
      </c>
      <c r="D100" s="46">
        <v>1050</v>
      </c>
      <c r="E100" s="57">
        <v>0.156</v>
      </c>
      <c r="F100" s="45">
        <v>14.16</v>
      </c>
      <c r="G100" s="46">
        <v>8774</v>
      </c>
      <c r="H100" s="45">
        <v>212.01</v>
      </c>
      <c r="I100" s="45">
        <v>4.95</v>
      </c>
      <c r="J100" s="53"/>
    </row>
    <row r="101" spans="1:10">
      <c r="A101" s="73"/>
      <c r="B101" s="56">
        <v>0.6</v>
      </c>
      <c r="C101" s="45">
        <v>14.93</v>
      </c>
      <c r="D101" s="46">
        <v>1131</v>
      </c>
      <c r="E101" s="57">
        <v>0.171</v>
      </c>
      <c r="F101" s="45">
        <v>16.1</v>
      </c>
      <c r="G101" s="46">
        <v>9130</v>
      </c>
      <c r="H101" s="45">
        <v>240.25</v>
      </c>
      <c r="I101" s="45">
        <v>4.71</v>
      </c>
      <c r="J101" s="53"/>
    </row>
    <row r="102" spans="1:10">
      <c r="A102" s="73"/>
      <c r="B102" s="56">
        <v>0.65</v>
      </c>
      <c r="C102" s="45">
        <v>14.88</v>
      </c>
      <c r="D102" s="46">
        <v>1217</v>
      </c>
      <c r="E102" s="57">
        <v>0.185</v>
      </c>
      <c r="F102" s="45">
        <v>17.91</v>
      </c>
      <c r="G102" s="46">
        <v>9474</v>
      </c>
      <c r="H102" s="45">
        <v>266.47</v>
      </c>
      <c r="I102" s="45">
        <v>4.57</v>
      </c>
      <c r="J102" s="53"/>
    </row>
    <row r="103" spans="1:10">
      <c r="A103" s="73"/>
      <c r="B103" s="56">
        <v>0.7</v>
      </c>
      <c r="C103" s="45">
        <v>14.82</v>
      </c>
      <c r="D103" s="46">
        <v>1341</v>
      </c>
      <c r="E103" s="57">
        <v>0.203</v>
      </c>
      <c r="F103" s="45">
        <v>20.45</v>
      </c>
      <c r="G103" s="46">
        <v>9880</v>
      </c>
      <c r="H103" s="45">
        <v>302.98</v>
      </c>
      <c r="I103" s="45">
        <v>4.42</v>
      </c>
      <c r="J103" s="53"/>
    </row>
    <row r="104" spans="1:10">
      <c r="A104" s="73"/>
      <c r="B104" s="56">
        <v>0.75</v>
      </c>
      <c r="C104" s="45">
        <v>14.72</v>
      </c>
      <c r="D104" s="46">
        <v>1457</v>
      </c>
      <c r="E104" s="57">
        <v>0.227</v>
      </c>
      <c r="F104" s="45">
        <v>23.84</v>
      </c>
      <c r="G104" s="46">
        <v>10287</v>
      </c>
      <c r="H104" s="45">
        <v>350.85</v>
      </c>
      <c r="I104" s="45">
        <v>4.15</v>
      </c>
      <c r="J104" s="53"/>
    </row>
    <row r="105" spans="1:10">
      <c r="A105" s="73"/>
      <c r="B105" s="56">
        <v>0.8</v>
      </c>
      <c r="C105" s="45">
        <v>14.61</v>
      </c>
      <c r="D105" s="46">
        <v>1562</v>
      </c>
      <c r="E105" s="57">
        <v>0.249</v>
      </c>
      <c r="F105" s="45">
        <v>27.14</v>
      </c>
      <c r="G105" s="46">
        <v>10619</v>
      </c>
      <c r="H105" s="45">
        <v>396.58</v>
      </c>
      <c r="I105" s="45">
        <v>3.94</v>
      </c>
      <c r="J105" s="53"/>
    </row>
    <row r="106" spans="1:10">
      <c r="A106" s="73"/>
      <c r="B106" s="56">
        <v>0.9</v>
      </c>
      <c r="C106" s="45">
        <v>14.32</v>
      </c>
      <c r="D106" s="46">
        <v>1696</v>
      </c>
      <c r="E106" s="57">
        <v>0.288</v>
      </c>
      <c r="F106" s="45">
        <v>34.69</v>
      </c>
      <c r="G106" s="46">
        <v>11369</v>
      </c>
      <c r="H106" s="45">
        <v>496.77</v>
      </c>
      <c r="I106" s="45">
        <v>3.41</v>
      </c>
      <c r="J106" s="53"/>
    </row>
    <row r="107" spans="1:10">
      <c r="A107" s="73"/>
      <c r="B107" s="56">
        <v>1</v>
      </c>
      <c r="C107" s="45">
        <v>14.23</v>
      </c>
      <c r="D107" s="46">
        <v>1733</v>
      </c>
      <c r="E107" s="57">
        <v>0.295</v>
      </c>
      <c r="F107" s="45">
        <v>36.73</v>
      </c>
      <c r="G107" s="46">
        <v>11500</v>
      </c>
      <c r="H107" s="45">
        <v>522.62</v>
      </c>
      <c r="I107" s="45">
        <v>3.32</v>
      </c>
      <c r="J107" s="53"/>
    </row>
    <row r="108" s="1" customFormat="1" hidden="1" spans="1:10">
      <c r="A108" s="11" t="s">
        <v>15</v>
      </c>
      <c r="B108" s="11" t="s">
        <v>45</v>
      </c>
      <c r="C108" s="11" t="s">
        <v>46</v>
      </c>
      <c r="D108" s="11" t="s">
        <v>19</v>
      </c>
      <c r="E108" s="11" t="s">
        <v>47</v>
      </c>
      <c r="F108" s="11" t="s">
        <v>48</v>
      </c>
      <c r="G108" s="11" t="s">
        <v>49</v>
      </c>
      <c r="H108" s="11" t="s">
        <v>50</v>
      </c>
      <c r="I108" s="11" t="s">
        <v>20</v>
      </c>
      <c r="J108" s="11" t="s">
        <v>51</v>
      </c>
    </row>
    <row r="109" s="1" customFormat="1" ht="19.5" hidden="1" spans="1:10">
      <c r="A109" s="12" t="s">
        <v>52</v>
      </c>
      <c r="B109" s="12" t="s">
        <v>53</v>
      </c>
      <c r="C109" s="12" t="s">
        <v>54</v>
      </c>
      <c r="D109" s="12" t="s">
        <v>55</v>
      </c>
      <c r="E109" s="12" t="s">
        <v>56</v>
      </c>
      <c r="F109" s="12" t="s">
        <v>57</v>
      </c>
      <c r="G109" s="12" t="s">
        <v>58</v>
      </c>
      <c r="H109" s="12" t="s">
        <v>59</v>
      </c>
      <c r="I109" s="12" t="s">
        <v>29</v>
      </c>
      <c r="J109" s="12" t="s">
        <v>60</v>
      </c>
    </row>
    <row r="110" s="1" customFormat="1" hidden="1" spans="1:10">
      <c r="A110" s="73" t="s">
        <v>99</v>
      </c>
      <c r="B110" s="29" t="s">
        <v>62</v>
      </c>
      <c r="C110" s="29" t="s">
        <v>63</v>
      </c>
      <c r="D110" s="29" t="s">
        <v>37</v>
      </c>
      <c r="E110" s="29" t="s">
        <v>64</v>
      </c>
      <c r="F110" s="29" t="s">
        <v>36</v>
      </c>
      <c r="G110" s="29" t="s">
        <v>65</v>
      </c>
      <c r="H110" s="29" t="s">
        <v>35</v>
      </c>
      <c r="I110" s="29" t="s">
        <v>38</v>
      </c>
      <c r="J110" s="14" t="s">
        <v>66</v>
      </c>
    </row>
    <row r="111" spans="1:10">
      <c r="A111" s="73"/>
      <c r="B111" s="56">
        <v>0.4</v>
      </c>
      <c r="C111" s="45">
        <v>11.35</v>
      </c>
      <c r="D111" s="46">
        <v>486</v>
      </c>
      <c r="E111" s="57">
        <v>0.074</v>
      </c>
      <c r="F111" s="45">
        <v>6.37</v>
      </c>
      <c r="G111" s="46">
        <v>6179</v>
      </c>
      <c r="H111" s="45">
        <v>72.24</v>
      </c>
      <c r="I111" s="45">
        <v>6.73</v>
      </c>
      <c r="J111" s="53">
        <v>57</v>
      </c>
    </row>
    <row r="112" spans="1:10">
      <c r="A112" s="73"/>
      <c r="B112" s="56">
        <v>0.45</v>
      </c>
      <c r="C112" s="45">
        <v>11.33</v>
      </c>
      <c r="D112" s="46">
        <v>548</v>
      </c>
      <c r="E112" s="57">
        <v>0.083</v>
      </c>
      <c r="F112" s="45">
        <v>7.42</v>
      </c>
      <c r="G112" s="46">
        <v>6547</v>
      </c>
      <c r="H112" s="45">
        <v>83.98</v>
      </c>
      <c r="I112" s="45">
        <v>6.53</v>
      </c>
      <c r="J112" s="53"/>
    </row>
    <row r="113" spans="1:10">
      <c r="A113" s="73"/>
      <c r="B113" s="56">
        <v>0.5</v>
      </c>
      <c r="C113" s="45">
        <v>11.31</v>
      </c>
      <c r="D113" s="46">
        <v>606</v>
      </c>
      <c r="E113" s="57">
        <v>0.092</v>
      </c>
      <c r="F113" s="45">
        <v>8.53</v>
      </c>
      <c r="G113" s="46">
        <v>6876</v>
      </c>
      <c r="H113" s="45">
        <v>96.33</v>
      </c>
      <c r="I113" s="45">
        <v>6.29</v>
      </c>
      <c r="J113" s="53"/>
    </row>
    <row r="114" spans="1:10">
      <c r="A114" s="73"/>
      <c r="B114" s="56">
        <v>0.55</v>
      </c>
      <c r="C114" s="45">
        <v>11.28</v>
      </c>
      <c r="D114" s="46">
        <v>660</v>
      </c>
      <c r="E114" s="57">
        <v>0.1</v>
      </c>
      <c r="F114" s="45">
        <v>9.6</v>
      </c>
      <c r="G114" s="46">
        <v>7175</v>
      </c>
      <c r="H114" s="45">
        <v>108.1</v>
      </c>
      <c r="I114" s="45">
        <v>6.11</v>
      </c>
      <c r="J114" s="53"/>
    </row>
    <row r="115" spans="1:10">
      <c r="A115" s="73"/>
      <c r="B115" s="56">
        <v>0.6</v>
      </c>
      <c r="C115" s="45">
        <v>11.26</v>
      </c>
      <c r="D115" s="46">
        <v>711</v>
      </c>
      <c r="E115" s="57">
        <v>0.108</v>
      </c>
      <c r="F115" s="45">
        <v>10.63</v>
      </c>
      <c r="G115" s="46">
        <v>7431</v>
      </c>
      <c r="H115" s="45">
        <v>119.51</v>
      </c>
      <c r="I115" s="45">
        <v>5.95</v>
      </c>
      <c r="J115" s="53"/>
    </row>
    <row r="116" spans="1:10">
      <c r="A116" s="73"/>
      <c r="B116" s="56">
        <v>0.65</v>
      </c>
      <c r="C116" s="45">
        <v>11.23</v>
      </c>
      <c r="D116" s="46">
        <v>770</v>
      </c>
      <c r="E116" s="57">
        <v>0.117</v>
      </c>
      <c r="F116" s="45">
        <v>11.85</v>
      </c>
      <c r="G116" s="46">
        <v>7727</v>
      </c>
      <c r="H116" s="45">
        <v>132.86</v>
      </c>
      <c r="I116" s="45">
        <v>5.8</v>
      </c>
      <c r="J116" s="53"/>
    </row>
    <row r="117" spans="1:10">
      <c r="A117" s="73"/>
      <c r="B117" s="56">
        <v>0.7</v>
      </c>
      <c r="C117" s="45">
        <v>11.19</v>
      </c>
      <c r="D117" s="46">
        <v>836</v>
      </c>
      <c r="E117" s="57">
        <v>0.129</v>
      </c>
      <c r="F117" s="45">
        <v>13.36</v>
      </c>
      <c r="G117" s="46">
        <v>7977</v>
      </c>
      <c r="H117" s="45">
        <v>149.4</v>
      </c>
      <c r="I117" s="45">
        <v>5.6</v>
      </c>
      <c r="J117" s="53"/>
    </row>
    <row r="118" spans="1:10">
      <c r="A118" s="73"/>
      <c r="B118" s="56">
        <v>0.75</v>
      </c>
      <c r="C118" s="45">
        <v>11.15</v>
      </c>
      <c r="D118" s="46">
        <v>913</v>
      </c>
      <c r="E118" s="57">
        <v>0.141</v>
      </c>
      <c r="F118" s="45">
        <v>15.22</v>
      </c>
      <c r="G118" s="46">
        <v>8417</v>
      </c>
      <c r="H118" s="45">
        <v>169.6</v>
      </c>
      <c r="I118" s="45">
        <v>5.39</v>
      </c>
      <c r="J118" s="53"/>
    </row>
    <row r="119" spans="1:10">
      <c r="A119" s="73"/>
      <c r="B119" s="56">
        <v>0.8</v>
      </c>
      <c r="C119" s="45">
        <v>11.09</v>
      </c>
      <c r="D119" s="46">
        <v>1003</v>
      </c>
      <c r="E119" s="57">
        <v>0.157</v>
      </c>
      <c r="F119" s="45">
        <v>17.71</v>
      </c>
      <c r="G119" s="46">
        <v>8820</v>
      </c>
      <c r="H119" s="45">
        <v>196.2</v>
      </c>
      <c r="I119" s="45">
        <v>5.11</v>
      </c>
      <c r="J119" s="53"/>
    </row>
    <row r="120" spans="1:10">
      <c r="A120" s="73"/>
      <c r="B120" s="56">
        <v>0.9</v>
      </c>
      <c r="C120" s="45">
        <v>10.95</v>
      </c>
      <c r="D120" s="46">
        <v>1156</v>
      </c>
      <c r="E120" s="57">
        <v>0.188</v>
      </c>
      <c r="F120" s="45">
        <v>22.99</v>
      </c>
      <c r="G120" s="46">
        <v>9518</v>
      </c>
      <c r="H120" s="45">
        <v>251.48</v>
      </c>
      <c r="I120" s="45">
        <v>4.6</v>
      </c>
      <c r="J120" s="53"/>
    </row>
    <row r="121" spans="1:10">
      <c r="A121" s="73"/>
      <c r="B121" s="56">
        <v>1</v>
      </c>
      <c r="C121" s="45">
        <v>10.89</v>
      </c>
      <c r="D121" s="46">
        <v>1192</v>
      </c>
      <c r="E121" s="57">
        <v>0.196</v>
      </c>
      <c r="F121" s="45">
        <v>24.65</v>
      </c>
      <c r="G121" s="46">
        <v>9735</v>
      </c>
      <c r="H121" s="45">
        <v>268.36</v>
      </c>
      <c r="I121" s="45">
        <v>4.44</v>
      </c>
      <c r="J121" s="53"/>
    </row>
    <row r="122" s="1" customFormat="1" hidden="1" spans="1:10">
      <c r="A122" s="11" t="s">
        <v>15</v>
      </c>
      <c r="B122" s="11" t="s">
        <v>45</v>
      </c>
      <c r="C122" s="11" t="s">
        <v>46</v>
      </c>
      <c r="D122" s="11" t="s">
        <v>19</v>
      </c>
      <c r="E122" s="11" t="s">
        <v>47</v>
      </c>
      <c r="F122" s="11" t="s">
        <v>48</v>
      </c>
      <c r="G122" s="11" t="s">
        <v>49</v>
      </c>
      <c r="H122" s="11" t="s">
        <v>50</v>
      </c>
      <c r="I122" s="11" t="s">
        <v>20</v>
      </c>
      <c r="J122" s="11" t="s">
        <v>51</v>
      </c>
    </row>
    <row r="123" s="1" customFormat="1" ht="19.5" hidden="1" spans="1:10">
      <c r="A123" s="12" t="s">
        <v>52</v>
      </c>
      <c r="B123" s="12" t="s">
        <v>53</v>
      </c>
      <c r="C123" s="12" t="s">
        <v>54</v>
      </c>
      <c r="D123" s="12" t="s">
        <v>55</v>
      </c>
      <c r="E123" s="12" t="s">
        <v>56</v>
      </c>
      <c r="F123" s="12" t="s">
        <v>57</v>
      </c>
      <c r="G123" s="12" t="s">
        <v>58</v>
      </c>
      <c r="H123" s="12" t="s">
        <v>59</v>
      </c>
      <c r="I123" s="12" t="s">
        <v>29</v>
      </c>
      <c r="J123" s="12" t="s">
        <v>60</v>
      </c>
    </row>
    <row r="124" s="1" customFormat="1" hidden="1" spans="1:10">
      <c r="A124" s="73" t="s">
        <v>100</v>
      </c>
      <c r="B124" s="29" t="s">
        <v>62</v>
      </c>
      <c r="C124" s="29" t="s">
        <v>63</v>
      </c>
      <c r="D124" s="29" t="s">
        <v>37</v>
      </c>
      <c r="E124" s="29" t="s">
        <v>64</v>
      </c>
      <c r="F124" s="29" t="s">
        <v>36</v>
      </c>
      <c r="G124" s="29" t="s">
        <v>65</v>
      </c>
      <c r="H124" s="29" t="s">
        <v>35</v>
      </c>
      <c r="I124" s="29" t="s">
        <v>38</v>
      </c>
      <c r="J124" s="14" t="s">
        <v>66</v>
      </c>
    </row>
    <row r="125" spans="1:10">
      <c r="A125" s="73"/>
      <c r="B125" s="56">
        <v>0.4</v>
      </c>
      <c r="C125" s="45">
        <v>11.34</v>
      </c>
      <c r="D125" s="46">
        <v>583</v>
      </c>
      <c r="E125" s="57">
        <v>0.092</v>
      </c>
      <c r="F125" s="45">
        <v>7.05</v>
      </c>
      <c r="G125" s="46">
        <v>5328</v>
      </c>
      <c r="H125" s="45">
        <v>79.83</v>
      </c>
      <c r="I125" s="45">
        <v>7.3</v>
      </c>
      <c r="J125" s="53">
        <v>79</v>
      </c>
    </row>
    <row r="126" spans="1:10">
      <c r="A126" s="73"/>
      <c r="B126" s="56">
        <v>0.45</v>
      </c>
      <c r="C126" s="45">
        <v>11.31</v>
      </c>
      <c r="D126" s="46">
        <v>651</v>
      </c>
      <c r="E126" s="57">
        <v>0.103</v>
      </c>
      <c r="F126" s="45">
        <v>8.25</v>
      </c>
      <c r="G126" s="46">
        <v>5642</v>
      </c>
      <c r="H126" s="45">
        <v>93.3</v>
      </c>
      <c r="I126" s="45">
        <v>6.98</v>
      </c>
      <c r="J126" s="53"/>
    </row>
    <row r="127" spans="1:10">
      <c r="A127" s="73"/>
      <c r="B127" s="56">
        <v>0.5</v>
      </c>
      <c r="C127" s="45">
        <v>11.28</v>
      </c>
      <c r="D127" s="46">
        <v>732</v>
      </c>
      <c r="E127" s="57">
        <v>0.115</v>
      </c>
      <c r="F127" s="45">
        <v>9.68</v>
      </c>
      <c r="G127" s="46">
        <v>5923</v>
      </c>
      <c r="H127" s="45">
        <v>109.12</v>
      </c>
      <c r="I127" s="45">
        <v>6.7</v>
      </c>
      <c r="J127" s="53"/>
    </row>
    <row r="128" spans="1:10">
      <c r="A128" s="73"/>
      <c r="B128" s="56">
        <v>0.55</v>
      </c>
      <c r="C128" s="45">
        <v>11.24</v>
      </c>
      <c r="D128" s="46">
        <v>822</v>
      </c>
      <c r="E128" s="57">
        <v>0.128</v>
      </c>
      <c r="F128" s="45">
        <v>11.22</v>
      </c>
      <c r="G128" s="46">
        <v>6246</v>
      </c>
      <c r="H128" s="45">
        <v>125.91</v>
      </c>
      <c r="I128" s="45">
        <v>6.53</v>
      </c>
      <c r="J128" s="53"/>
    </row>
    <row r="129" spans="1:10">
      <c r="A129" s="73"/>
      <c r="B129" s="56">
        <v>0.6</v>
      </c>
      <c r="C129" s="45">
        <v>11.2</v>
      </c>
      <c r="D129" s="46">
        <v>914</v>
      </c>
      <c r="E129" s="57">
        <v>0.144</v>
      </c>
      <c r="F129" s="45">
        <v>13.13</v>
      </c>
      <c r="G129" s="46">
        <v>6569</v>
      </c>
      <c r="H129" s="45">
        <v>146.85</v>
      </c>
      <c r="I129" s="45">
        <v>6.23</v>
      </c>
      <c r="J129" s="53"/>
    </row>
    <row r="130" spans="1:10">
      <c r="A130" s="73"/>
      <c r="B130" s="56">
        <v>0.65</v>
      </c>
      <c r="C130" s="45">
        <v>11.14</v>
      </c>
      <c r="D130" s="46">
        <v>1024</v>
      </c>
      <c r="E130" s="57">
        <v>0.162</v>
      </c>
      <c r="F130" s="45">
        <v>15.55</v>
      </c>
      <c r="G130" s="46">
        <v>6946</v>
      </c>
      <c r="H130" s="45">
        <v>173.09</v>
      </c>
      <c r="I130" s="45">
        <v>5.92</v>
      </c>
      <c r="J130" s="53"/>
    </row>
    <row r="131" spans="1:10">
      <c r="A131" s="73"/>
      <c r="B131" s="56">
        <v>0.7</v>
      </c>
      <c r="C131" s="45">
        <v>11.09</v>
      </c>
      <c r="D131" s="46">
        <v>1118</v>
      </c>
      <c r="E131" s="57">
        <v>0.179</v>
      </c>
      <c r="F131" s="45">
        <v>17.77</v>
      </c>
      <c r="G131" s="46">
        <v>7266</v>
      </c>
      <c r="H131" s="45">
        <v>196.83</v>
      </c>
      <c r="I131" s="45">
        <v>5.68</v>
      </c>
      <c r="J131" s="53"/>
    </row>
    <row r="132" spans="1:10">
      <c r="A132" s="73"/>
      <c r="B132" s="56">
        <v>0.75</v>
      </c>
      <c r="C132" s="45">
        <v>11.02</v>
      </c>
      <c r="D132" s="46">
        <v>1220</v>
      </c>
      <c r="E132" s="57">
        <v>0.196</v>
      </c>
      <c r="F132" s="45">
        <v>20.41</v>
      </c>
      <c r="G132" s="46">
        <v>7551</v>
      </c>
      <c r="H132" s="45">
        <v>224.79</v>
      </c>
      <c r="I132" s="45">
        <v>5.43</v>
      </c>
      <c r="J132" s="53"/>
    </row>
    <row r="133" spans="1:10">
      <c r="A133" s="73"/>
      <c r="B133" s="56">
        <v>0.8</v>
      </c>
      <c r="C133" s="45">
        <v>10.94</v>
      </c>
      <c r="D133" s="46">
        <v>1327</v>
      </c>
      <c r="E133" s="57">
        <v>0.215</v>
      </c>
      <c r="F133" s="45">
        <v>23.41</v>
      </c>
      <c r="G133" s="46">
        <v>7894</v>
      </c>
      <c r="H133" s="45">
        <v>255.66</v>
      </c>
      <c r="I133" s="45">
        <v>5.19</v>
      </c>
      <c r="J133" s="53"/>
    </row>
    <row r="134" spans="1:10">
      <c r="A134" s="73"/>
      <c r="B134" s="56">
        <v>0.9</v>
      </c>
      <c r="C134" s="45">
        <v>10.73</v>
      </c>
      <c r="D134" s="46">
        <v>1494</v>
      </c>
      <c r="E134" s="57">
        <v>0.248</v>
      </c>
      <c r="F134" s="45">
        <v>29.63</v>
      </c>
      <c r="G134" s="46">
        <v>8441</v>
      </c>
      <c r="H134" s="45">
        <v>317.6</v>
      </c>
      <c r="I134" s="45">
        <v>4.7</v>
      </c>
      <c r="J134" s="53"/>
    </row>
    <row r="135" spans="1:10">
      <c r="A135" s="73"/>
      <c r="B135" s="56">
        <v>1</v>
      </c>
      <c r="C135" s="45">
        <v>10.65</v>
      </c>
      <c r="D135" s="46">
        <v>1523</v>
      </c>
      <c r="E135" s="57">
        <v>0.255</v>
      </c>
      <c r="F135" s="45">
        <v>31.44</v>
      </c>
      <c r="G135" s="46">
        <v>8529</v>
      </c>
      <c r="H135" s="45">
        <v>334.79</v>
      </c>
      <c r="I135" s="45">
        <v>4.55</v>
      </c>
      <c r="J135" s="53"/>
    </row>
    <row r="136" s="1" customFormat="1" hidden="1" spans="1:10">
      <c r="A136" s="11" t="s">
        <v>15</v>
      </c>
      <c r="B136" s="11" t="s">
        <v>45</v>
      </c>
      <c r="C136" s="11" t="s">
        <v>46</v>
      </c>
      <c r="D136" s="11" t="s">
        <v>19</v>
      </c>
      <c r="E136" s="11" t="s">
        <v>47</v>
      </c>
      <c r="F136" s="11" t="s">
        <v>48</v>
      </c>
      <c r="G136" s="11" t="s">
        <v>49</v>
      </c>
      <c r="H136" s="11" t="s">
        <v>50</v>
      </c>
      <c r="I136" s="11" t="s">
        <v>20</v>
      </c>
      <c r="J136" s="11" t="s">
        <v>51</v>
      </c>
    </row>
    <row r="137" s="1" customFormat="1" ht="19.5" hidden="1" spans="1:10">
      <c r="A137" s="12" t="s">
        <v>52</v>
      </c>
      <c r="B137" s="12" t="s">
        <v>53</v>
      </c>
      <c r="C137" s="12" t="s">
        <v>54</v>
      </c>
      <c r="D137" s="12" t="s">
        <v>55</v>
      </c>
      <c r="E137" s="12" t="s">
        <v>56</v>
      </c>
      <c r="F137" s="12" t="s">
        <v>57</v>
      </c>
      <c r="G137" s="12" t="s">
        <v>58</v>
      </c>
      <c r="H137" s="12" t="s">
        <v>59</v>
      </c>
      <c r="I137" s="12" t="s">
        <v>29</v>
      </c>
      <c r="J137" s="12" t="s">
        <v>60</v>
      </c>
    </row>
    <row r="138" s="1" customFormat="1" hidden="1" spans="1:10">
      <c r="A138" s="73" t="s">
        <v>101</v>
      </c>
      <c r="B138" s="29" t="s">
        <v>62</v>
      </c>
      <c r="C138" s="29" t="s">
        <v>63</v>
      </c>
      <c r="D138" s="29" t="s">
        <v>37</v>
      </c>
      <c r="E138" s="29" t="s">
        <v>64</v>
      </c>
      <c r="F138" s="29" t="s">
        <v>36</v>
      </c>
      <c r="G138" s="29" t="s">
        <v>65</v>
      </c>
      <c r="H138" s="29" t="s">
        <v>35</v>
      </c>
      <c r="I138" s="29" t="s">
        <v>38</v>
      </c>
      <c r="J138" s="14" t="s">
        <v>66</v>
      </c>
    </row>
    <row r="139" spans="1:10">
      <c r="A139" s="73"/>
      <c r="B139" s="56">
        <v>0.4</v>
      </c>
      <c r="C139" s="45">
        <v>15.13</v>
      </c>
      <c r="D139" s="46">
        <v>701</v>
      </c>
      <c r="E139" s="57">
        <v>0.115</v>
      </c>
      <c r="F139" s="45">
        <v>10.98</v>
      </c>
      <c r="G139" s="46">
        <v>9128</v>
      </c>
      <c r="H139" s="45">
        <v>166.02</v>
      </c>
      <c r="I139" s="45">
        <v>4.22</v>
      </c>
      <c r="J139" s="53">
        <v>78</v>
      </c>
    </row>
    <row r="140" spans="1:10">
      <c r="A140" s="73"/>
      <c r="B140" s="56">
        <v>0.45</v>
      </c>
      <c r="C140" s="45">
        <v>15.1</v>
      </c>
      <c r="D140" s="46">
        <v>774</v>
      </c>
      <c r="E140" s="57">
        <v>0.129</v>
      </c>
      <c r="F140" s="45">
        <v>12.79</v>
      </c>
      <c r="G140" s="46">
        <v>9627</v>
      </c>
      <c r="H140" s="45">
        <v>193.18</v>
      </c>
      <c r="I140" s="45">
        <v>4.01</v>
      </c>
      <c r="J140" s="53"/>
    </row>
    <row r="141" spans="1:10">
      <c r="A141" s="73"/>
      <c r="B141" s="56">
        <v>0.5</v>
      </c>
      <c r="C141" s="45">
        <v>15.08</v>
      </c>
      <c r="D141" s="46">
        <v>852</v>
      </c>
      <c r="E141" s="57">
        <v>0.142</v>
      </c>
      <c r="F141" s="45">
        <v>14.75</v>
      </c>
      <c r="G141" s="46">
        <v>10115</v>
      </c>
      <c r="H141" s="45">
        <v>222.4</v>
      </c>
      <c r="I141" s="45">
        <v>3.83</v>
      </c>
      <c r="J141" s="53"/>
    </row>
    <row r="142" spans="1:10">
      <c r="A142" s="73"/>
      <c r="B142" s="56">
        <v>0.55</v>
      </c>
      <c r="C142" s="45">
        <v>15.05</v>
      </c>
      <c r="D142" s="46">
        <v>923</v>
      </c>
      <c r="E142" s="57">
        <v>0.156</v>
      </c>
      <c r="F142" s="45">
        <v>16.75</v>
      </c>
      <c r="G142" s="46">
        <v>10553</v>
      </c>
      <c r="H142" s="45">
        <v>252.09</v>
      </c>
      <c r="I142" s="45">
        <v>3.66</v>
      </c>
      <c r="J142" s="53"/>
    </row>
    <row r="143" spans="1:10">
      <c r="A143" s="73"/>
      <c r="B143" s="56">
        <v>0.6</v>
      </c>
      <c r="C143" s="45">
        <v>15.03</v>
      </c>
      <c r="D143" s="46">
        <v>994</v>
      </c>
      <c r="E143" s="57">
        <v>0.17</v>
      </c>
      <c r="F143" s="45">
        <v>18.68</v>
      </c>
      <c r="G143" s="46">
        <v>10904</v>
      </c>
      <c r="H143" s="45">
        <v>280.7</v>
      </c>
      <c r="I143" s="45">
        <v>3.54</v>
      </c>
      <c r="J143" s="53"/>
    </row>
    <row r="144" spans="1:10">
      <c r="A144" s="73"/>
      <c r="B144" s="56">
        <v>0.65</v>
      </c>
      <c r="C144" s="45">
        <v>14.99</v>
      </c>
      <c r="D144" s="46">
        <v>1085</v>
      </c>
      <c r="E144" s="57">
        <v>0.185</v>
      </c>
      <c r="F144" s="45">
        <v>21.36</v>
      </c>
      <c r="G144" s="46">
        <v>11377</v>
      </c>
      <c r="H144" s="45">
        <v>320.23</v>
      </c>
      <c r="I144" s="45">
        <v>3.39</v>
      </c>
      <c r="J144" s="53"/>
    </row>
    <row r="145" spans="1:10">
      <c r="A145" s="73"/>
      <c r="B145" s="56">
        <v>0.7</v>
      </c>
      <c r="C145" s="45">
        <v>14.97</v>
      </c>
      <c r="D145" s="46">
        <v>1179</v>
      </c>
      <c r="E145" s="57">
        <v>0.197</v>
      </c>
      <c r="F145" s="45">
        <v>23.11</v>
      </c>
      <c r="G145" s="46">
        <v>11794</v>
      </c>
      <c r="H145" s="45">
        <v>345.91</v>
      </c>
      <c r="I145" s="45">
        <v>3.41</v>
      </c>
      <c r="J145" s="53"/>
    </row>
    <row r="146" spans="1:10">
      <c r="A146" s="73"/>
      <c r="B146" s="56">
        <v>0.75</v>
      </c>
      <c r="C146" s="45">
        <v>14.91</v>
      </c>
      <c r="D146" s="46">
        <v>1309</v>
      </c>
      <c r="E146" s="57">
        <v>0.222</v>
      </c>
      <c r="F146" s="45">
        <v>27.02</v>
      </c>
      <c r="G146" s="46">
        <v>12294</v>
      </c>
      <c r="H146" s="45">
        <v>403.03</v>
      </c>
      <c r="I146" s="45">
        <v>3.25</v>
      </c>
      <c r="J146" s="53"/>
    </row>
    <row r="147" spans="1:10">
      <c r="A147" s="73"/>
      <c r="B147" s="56">
        <v>0.8</v>
      </c>
      <c r="C147" s="45">
        <v>14.85</v>
      </c>
      <c r="D147" s="46">
        <v>1437</v>
      </c>
      <c r="E147" s="57">
        <v>0.25</v>
      </c>
      <c r="F147" s="45">
        <v>32.01</v>
      </c>
      <c r="G147" s="46">
        <v>12954</v>
      </c>
      <c r="H147" s="45">
        <v>475.25</v>
      </c>
      <c r="I147" s="45">
        <v>3.02</v>
      </c>
      <c r="J147" s="53"/>
    </row>
    <row r="148" spans="1:10">
      <c r="A148" s="73"/>
      <c r="B148" s="56">
        <v>0.9</v>
      </c>
      <c r="C148" s="45">
        <v>14.73</v>
      </c>
      <c r="D148" s="46">
        <v>1652</v>
      </c>
      <c r="E148" s="57">
        <v>0.299</v>
      </c>
      <c r="F148" s="45">
        <v>41.16</v>
      </c>
      <c r="G148" s="46">
        <v>13678</v>
      </c>
      <c r="H148" s="45">
        <v>606.27</v>
      </c>
      <c r="I148" s="45">
        <v>2.73</v>
      </c>
      <c r="J148" s="53"/>
    </row>
    <row r="149" spans="1:10">
      <c r="A149" s="73"/>
      <c r="B149" s="56">
        <v>1</v>
      </c>
      <c r="C149" s="45">
        <v>14.68</v>
      </c>
      <c r="D149" s="46">
        <v>1703</v>
      </c>
      <c r="E149" s="57">
        <v>0.311</v>
      </c>
      <c r="F149" s="45">
        <v>44.7</v>
      </c>
      <c r="G149" s="46">
        <v>13937</v>
      </c>
      <c r="H149" s="45">
        <v>656.29</v>
      </c>
      <c r="I149" s="45">
        <v>2.59</v>
      </c>
      <c r="J149" s="53"/>
    </row>
    <row r="150" s="1" customFormat="1" hidden="1" spans="1:10">
      <c r="A150" s="11" t="s">
        <v>15</v>
      </c>
      <c r="B150" s="11" t="s">
        <v>45</v>
      </c>
      <c r="C150" s="11" t="s">
        <v>46</v>
      </c>
      <c r="D150" s="11" t="s">
        <v>19</v>
      </c>
      <c r="E150" s="11" t="s">
        <v>47</v>
      </c>
      <c r="F150" s="11" t="s">
        <v>48</v>
      </c>
      <c r="G150" s="11" t="s">
        <v>49</v>
      </c>
      <c r="H150" s="11" t="s">
        <v>50</v>
      </c>
      <c r="I150" s="11" t="s">
        <v>20</v>
      </c>
      <c r="J150" s="11" t="s">
        <v>51</v>
      </c>
    </row>
    <row r="151" s="1" customFormat="1" ht="19.5" hidden="1" spans="1:10">
      <c r="A151" s="12" t="s">
        <v>52</v>
      </c>
      <c r="B151" s="12" t="s">
        <v>53</v>
      </c>
      <c r="C151" s="12" t="s">
        <v>54</v>
      </c>
      <c r="D151" s="12" t="s">
        <v>55</v>
      </c>
      <c r="E151" s="12" t="s">
        <v>56</v>
      </c>
      <c r="F151" s="12" t="s">
        <v>57</v>
      </c>
      <c r="G151" s="12" t="s">
        <v>58</v>
      </c>
      <c r="H151" s="12" t="s">
        <v>59</v>
      </c>
      <c r="I151" s="12" t="s">
        <v>29</v>
      </c>
      <c r="J151" s="12" t="s">
        <v>60</v>
      </c>
    </row>
    <row r="152" s="1" customFormat="1" hidden="1" spans="1:10">
      <c r="A152" s="73" t="s">
        <v>102</v>
      </c>
      <c r="B152" s="29" t="s">
        <v>62</v>
      </c>
      <c r="C152" s="29" t="s">
        <v>63</v>
      </c>
      <c r="D152" s="29" t="s">
        <v>37</v>
      </c>
      <c r="E152" s="29" t="s">
        <v>64</v>
      </c>
      <c r="F152" s="29" t="s">
        <v>36</v>
      </c>
      <c r="G152" s="29" t="s">
        <v>65</v>
      </c>
      <c r="H152" s="29" t="s">
        <v>35</v>
      </c>
      <c r="I152" s="29" t="s">
        <v>38</v>
      </c>
      <c r="J152" s="14" t="s">
        <v>66</v>
      </c>
    </row>
    <row r="153" spans="1:10">
      <c r="A153" s="73"/>
      <c r="B153" s="56">
        <v>0.4</v>
      </c>
      <c r="C153" s="45">
        <v>11.3</v>
      </c>
      <c r="D153" s="46">
        <v>511</v>
      </c>
      <c r="E153" s="57">
        <v>0.078</v>
      </c>
      <c r="F153" s="45">
        <v>8.27</v>
      </c>
      <c r="G153" s="46">
        <v>7652</v>
      </c>
      <c r="H153" s="45">
        <v>93.37</v>
      </c>
      <c r="I153" s="45">
        <v>5.46</v>
      </c>
      <c r="J153" s="53">
        <v>93</v>
      </c>
    </row>
    <row r="154" spans="1:10">
      <c r="A154" s="73"/>
      <c r="B154" s="56">
        <v>0.45</v>
      </c>
      <c r="C154" s="45">
        <v>11.27</v>
      </c>
      <c r="D154" s="46">
        <v>576</v>
      </c>
      <c r="E154" s="57">
        <v>0.086</v>
      </c>
      <c r="F154" s="45">
        <v>9.48</v>
      </c>
      <c r="G154" s="46">
        <v>8100</v>
      </c>
      <c r="H154" s="45">
        <v>106.67</v>
      </c>
      <c r="I154" s="45">
        <v>5.4</v>
      </c>
      <c r="J154" s="53"/>
    </row>
    <row r="155" spans="1:10">
      <c r="A155" s="73"/>
      <c r="B155" s="56">
        <v>0.5</v>
      </c>
      <c r="C155" s="45">
        <v>11.24</v>
      </c>
      <c r="D155" s="46">
        <v>635</v>
      </c>
      <c r="E155" s="57">
        <v>0.095</v>
      </c>
      <c r="F155" s="45">
        <v>10.79</v>
      </c>
      <c r="G155" s="46">
        <v>8438</v>
      </c>
      <c r="H155" s="45">
        <v>121.26</v>
      </c>
      <c r="I155" s="45">
        <v>5.24</v>
      </c>
      <c r="J155" s="53"/>
    </row>
    <row r="156" spans="1:10">
      <c r="A156" s="73"/>
      <c r="B156" s="56">
        <v>0.55</v>
      </c>
      <c r="C156" s="45">
        <v>11.21</v>
      </c>
      <c r="D156" s="46">
        <v>686</v>
      </c>
      <c r="E156" s="57">
        <v>0.103</v>
      </c>
      <c r="F156" s="45">
        <v>12.02</v>
      </c>
      <c r="G156" s="46">
        <v>8795</v>
      </c>
      <c r="H156" s="45">
        <v>134.68</v>
      </c>
      <c r="I156" s="45">
        <v>5.09</v>
      </c>
      <c r="J156" s="53"/>
    </row>
    <row r="157" spans="1:10">
      <c r="A157" s="73"/>
      <c r="B157" s="56">
        <v>0.6</v>
      </c>
      <c r="C157" s="45">
        <v>11.19</v>
      </c>
      <c r="D157" s="46">
        <v>737</v>
      </c>
      <c r="E157" s="57">
        <v>0.111</v>
      </c>
      <c r="F157" s="45">
        <v>13.27</v>
      </c>
      <c r="G157" s="46">
        <v>9061</v>
      </c>
      <c r="H157" s="45">
        <v>148.34</v>
      </c>
      <c r="I157" s="45">
        <v>4.97</v>
      </c>
      <c r="J157" s="53"/>
    </row>
    <row r="158" spans="1:10">
      <c r="A158" s="73"/>
      <c r="B158" s="56">
        <v>0.65</v>
      </c>
      <c r="C158" s="45">
        <v>11.16</v>
      </c>
      <c r="D158" s="46">
        <v>780</v>
      </c>
      <c r="E158" s="57">
        <v>0.118</v>
      </c>
      <c r="F158" s="45">
        <v>14.45</v>
      </c>
      <c r="G158" s="46">
        <v>9366</v>
      </c>
      <c r="H158" s="45">
        <v>161.1</v>
      </c>
      <c r="I158" s="45">
        <v>4.84</v>
      </c>
      <c r="J158" s="53"/>
    </row>
    <row r="159" spans="1:10">
      <c r="A159" s="73"/>
      <c r="B159" s="56">
        <v>0.7</v>
      </c>
      <c r="C159" s="45">
        <v>11.13</v>
      </c>
      <c r="D159" s="46">
        <v>821</v>
      </c>
      <c r="E159" s="57">
        <v>0.126</v>
      </c>
      <c r="F159" s="45">
        <v>15.7</v>
      </c>
      <c r="G159" s="46">
        <v>9590</v>
      </c>
      <c r="H159" s="45">
        <v>174.56</v>
      </c>
      <c r="I159" s="45">
        <v>4.7</v>
      </c>
      <c r="J159" s="53"/>
    </row>
    <row r="160" spans="1:10">
      <c r="A160" s="73"/>
      <c r="B160" s="56">
        <v>0.75</v>
      </c>
      <c r="C160" s="45">
        <v>11.08</v>
      </c>
      <c r="D160" s="46">
        <v>889</v>
      </c>
      <c r="E160" s="57">
        <v>0.138</v>
      </c>
      <c r="F160" s="45">
        <v>17.66</v>
      </c>
      <c r="G160" s="46">
        <v>10037</v>
      </c>
      <c r="H160" s="45">
        <v>195.59</v>
      </c>
      <c r="I160" s="45">
        <v>4.55</v>
      </c>
      <c r="J160" s="53"/>
    </row>
    <row r="161" spans="1:10">
      <c r="A161" s="73"/>
      <c r="B161" s="56">
        <v>0.8</v>
      </c>
      <c r="C161" s="45">
        <v>11.02</v>
      </c>
      <c r="D161" s="46">
        <v>966</v>
      </c>
      <c r="E161" s="57">
        <v>0.153</v>
      </c>
      <c r="F161" s="45">
        <v>20.28</v>
      </c>
      <c r="G161" s="46">
        <v>10434</v>
      </c>
      <c r="H161" s="45">
        <v>223.57</v>
      </c>
      <c r="I161" s="45">
        <v>4.32</v>
      </c>
      <c r="J161" s="53"/>
    </row>
    <row r="162" spans="1:10">
      <c r="A162" s="73"/>
      <c r="B162" s="56">
        <v>0.9</v>
      </c>
      <c r="C162" s="45">
        <v>10.83</v>
      </c>
      <c r="D162" s="46">
        <v>1122</v>
      </c>
      <c r="E162" s="57">
        <v>0.184</v>
      </c>
      <c r="F162" s="45">
        <v>26.37</v>
      </c>
      <c r="G162" s="46">
        <v>11295</v>
      </c>
      <c r="H162" s="45">
        <v>285.43</v>
      </c>
      <c r="I162" s="45">
        <v>3.93</v>
      </c>
      <c r="J162" s="53"/>
    </row>
    <row r="163" spans="1:10">
      <c r="A163" s="73"/>
      <c r="B163" s="56">
        <v>1</v>
      </c>
      <c r="C163" s="45">
        <v>10.76</v>
      </c>
      <c r="D163" s="46">
        <v>1172</v>
      </c>
      <c r="E163" s="57">
        <v>0.193</v>
      </c>
      <c r="F163" s="45">
        <v>28.34</v>
      </c>
      <c r="G163" s="46">
        <v>11505</v>
      </c>
      <c r="H163" s="45">
        <v>304.65</v>
      </c>
      <c r="I163" s="45">
        <v>3.85</v>
      </c>
      <c r="J163" s="53"/>
    </row>
    <row r="164" s="1" customFormat="1" hidden="1" spans="1:10">
      <c r="A164" s="11" t="s">
        <v>15</v>
      </c>
      <c r="B164" s="11" t="s">
        <v>45</v>
      </c>
      <c r="C164" s="11" t="s">
        <v>46</v>
      </c>
      <c r="D164" s="11" t="s">
        <v>19</v>
      </c>
      <c r="E164" s="11" t="s">
        <v>47</v>
      </c>
      <c r="F164" s="11" t="s">
        <v>48</v>
      </c>
      <c r="G164" s="11" t="s">
        <v>49</v>
      </c>
      <c r="H164" s="11" t="s">
        <v>50</v>
      </c>
      <c r="I164" s="11" t="s">
        <v>20</v>
      </c>
      <c r="J164" s="11" t="s">
        <v>51</v>
      </c>
    </row>
    <row r="165" s="1" customFormat="1" ht="19.5" hidden="1" spans="1:10">
      <c r="A165" s="12" t="s">
        <v>52</v>
      </c>
      <c r="B165" s="12" t="s">
        <v>53</v>
      </c>
      <c r="C165" s="12" t="s">
        <v>54</v>
      </c>
      <c r="D165" s="12" t="s">
        <v>55</v>
      </c>
      <c r="E165" s="12" t="s">
        <v>56</v>
      </c>
      <c r="F165" s="12" t="s">
        <v>57</v>
      </c>
      <c r="G165" s="12" t="s">
        <v>58</v>
      </c>
      <c r="H165" s="12" t="s">
        <v>59</v>
      </c>
      <c r="I165" s="12" t="s">
        <v>29</v>
      </c>
      <c r="J165" s="12" t="s">
        <v>60</v>
      </c>
    </row>
    <row r="166" s="1" customFormat="1" hidden="1" spans="1:10">
      <c r="A166" s="73" t="s">
        <v>103</v>
      </c>
      <c r="B166" s="29" t="s">
        <v>62</v>
      </c>
      <c r="C166" s="29" t="s">
        <v>63</v>
      </c>
      <c r="D166" s="29" t="s">
        <v>37</v>
      </c>
      <c r="E166" s="29" t="s">
        <v>64</v>
      </c>
      <c r="F166" s="29" t="s">
        <v>36</v>
      </c>
      <c r="G166" s="29" t="s">
        <v>65</v>
      </c>
      <c r="H166" s="29" t="s">
        <v>35</v>
      </c>
      <c r="I166" s="29" t="s">
        <v>38</v>
      </c>
      <c r="J166" s="14" t="s">
        <v>66</v>
      </c>
    </row>
    <row r="167" spans="1:10">
      <c r="A167" s="73"/>
      <c r="B167" s="56">
        <v>0.4</v>
      </c>
      <c r="C167" s="45">
        <v>11.28</v>
      </c>
      <c r="D167" s="46">
        <v>612</v>
      </c>
      <c r="E167" s="57">
        <v>0.093</v>
      </c>
      <c r="F167" s="45">
        <v>9.15</v>
      </c>
      <c r="G167" s="46">
        <v>6935</v>
      </c>
      <c r="H167" s="45">
        <v>103.11</v>
      </c>
      <c r="I167" s="45">
        <v>5.93</v>
      </c>
      <c r="J167" s="53">
        <v>57</v>
      </c>
    </row>
    <row r="168" spans="1:10">
      <c r="A168" s="73"/>
      <c r="B168" s="56">
        <v>0.45</v>
      </c>
      <c r="C168" s="45">
        <v>11.25</v>
      </c>
      <c r="D168" s="46">
        <v>681</v>
      </c>
      <c r="E168" s="57">
        <v>0.104</v>
      </c>
      <c r="F168" s="45">
        <v>10.66</v>
      </c>
      <c r="G168" s="46">
        <v>7313</v>
      </c>
      <c r="H168" s="45">
        <v>119.81</v>
      </c>
      <c r="I168" s="45">
        <v>5.69</v>
      </c>
      <c r="J168" s="53"/>
    </row>
    <row r="169" spans="1:10">
      <c r="A169" s="73"/>
      <c r="B169" s="56">
        <v>0.5</v>
      </c>
      <c r="C169" s="45">
        <v>11.21</v>
      </c>
      <c r="D169" s="46">
        <v>755</v>
      </c>
      <c r="E169" s="57">
        <v>0.115</v>
      </c>
      <c r="F169" s="45">
        <v>12.29</v>
      </c>
      <c r="G169" s="46">
        <v>7641</v>
      </c>
      <c r="H169" s="45">
        <v>137.54</v>
      </c>
      <c r="I169" s="45">
        <v>5.49</v>
      </c>
      <c r="J169" s="53"/>
    </row>
    <row r="170" spans="1:10">
      <c r="A170" s="73"/>
      <c r="B170" s="56">
        <v>0.55</v>
      </c>
      <c r="C170" s="45">
        <v>11.17</v>
      </c>
      <c r="D170" s="46">
        <v>821</v>
      </c>
      <c r="E170" s="57">
        <v>0.126</v>
      </c>
      <c r="F170" s="45">
        <v>13.79</v>
      </c>
      <c r="G170" s="46">
        <v>7972</v>
      </c>
      <c r="H170" s="45">
        <v>153.86</v>
      </c>
      <c r="I170" s="45">
        <v>5.34</v>
      </c>
      <c r="J170" s="53"/>
    </row>
    <row r="171" spans="1:10">
      <c r="A171" s="73"/>
      <c r="B171" s="56">
        <v>0.6</v>
      </c>
      <c r="C171" s="45">
        <v>11.13</v>
      </c>
      <c r="D171" s="46">
        <v>880</v>
      </c>
      <c r="E171" s="57">
        <v>0.137</v>
      </c>
      <c r="F171" s="45">
        <v>15.41</v>
      </c>
      <c r="G171" s="46">
        <v>8285</v>
      </c>
      <c r="H171" s="45">
        <v>171.35</v>
      </c>
      <c r="I171" s="45">
        <v>5.14</v>
      </c>
      <c r="J171" s="53"/>
    </row>
    <row r="172" spans="1:10">
      <c r="A172" s="73"/>
      <c r="B172" s="56">
        <v>0.65</v>
      </c>
      <c r="C172" s="45">
        <v>11.09</v>
      </c>
      <c r="D172" s="46">
        <v>941</v>
      </c>
      <c r="E172" s="57">
        <v>0.147</v>
      </c>
      <c r="F172" s="45">
        <v>17.15</v>
      </c>
      <c r="G172" s="46">
        <v>8588</v>
      </c>
      <c r="H172" s="45">
        <v>190.14</v>
      </c>
      <c r="I172" s="45">
        <v>4.95</v>
      </c>
      <c r="J172" s="53"/>
    </row>
    <row r="173" spans="1:10">
      <c r="A173" s="73"/>
      <c r="B173" s="56">
        <v>0.7</v>
      </c>
      <c r="C173" s="45">
        <v>11.04</v>
      </c>
      <c r="D173" s="46">
        <v>1016</v>
      </c>
      <c r="E173" s="57">
        <v>0.16</v>
      </c>
      <c r="F173" s="45">
        <v>19.19</v>
      </c>
      <c r="G173" s="46">
        <v>8922</v>
      </c>
      <c r="H173" s="45">
        <v>211.93</v>
      </c>
      <c r="I173" s="45">
        <v>4.8</v>
      </c>
      <c r="J173" s="53"/>
    </row>
    <row r="174" spans="1:10">
      <c r="A174" s="73"/>
      <c r="B174" s="56">
        <v>0.75</v>
      </c>
      <c r="C174" s="45">
        <v>10.97</v>
      </c>
      <c r="D174" s="46">
        <v>1100</v>
      </c>
      <c r="E174" s="57">
        <v>0.176</v>
      </c>
      <c r="F174" s="45">
        <v>21.91</v>
      </c>
      <c r="G174" s="46">
        <v>9314</v>
      </c>
      <c r="H174" s="45">
        <v>240.06</v>
      </c>
      <c r="I174" s="45">
        <v>4.58</v>
      </c>
      <c r="J174" s="53"/>
    </row>
    <row r="175" spans="1:10">
      <c r="A175" s="73"/>
      <c r="B175" s="56">
        <v>0.8</v>
      </c>
      <c r="C175" s="45">
        <v>10.87</v>
      </c>
      <c r="D175" s="46">
        <v>1192</v>
      </c>
      <c r="E175" s="57">
        <v>0.193</v>
      </c>
      <c r="F175" s="45">
        <v>24.97</v>
      </c>
      <c r="G175" s="46">
        <v>9711</v>
      </c>
      <c r="H175" s="45">
        <v>271.4</v>
      </c>
      <c r="I175" s="45">
        <v>4.39</v>
      </c>
      <c r="J175" s="53"/>
    </row>
    <row r="176" spans="1:10">
      <c r="A176" s="73"/>
      <c r="B176" s="56">
        <v>0.9</v>
      </c>
      <c r="C176" s="45">
        <v>10.62</v>
      </c>
      <c r="D176" s="46">
        <v>1369</v>
      </c>
      <c r="E176" s="57">
        <v>0.226</v>
      </c>
      <c r="F176" s="45">
        <v>31.95</v>
      </c>
      <c r="G176" s="46">
        <v>10390</v>
      </c>
      <c r="H176" s="45">
        <v>339.12</v>
      </c>
      <c r="I176" s="45">
        <v>4.04</v>
      </c>
      <c r="J176" s="53"/>
    </row>
    <row r="177" spans="1:10">
      <c r="A177" s="73"/>
      <c r="B177" s="56">
        <v>1</v>
      </c>
      <c r="C177" s="45">
        <v>10.53</v>
      </c>
      <c r="D177" s="46">
        <v>1422</v>
      </c>
      <c r="E177" s="57">
        <v>0.236</v>
      </c>
      <c r="F177" s="45">
        <v>34.22</v>
      </c>
      <c r="G177" s="46">
        <v>10517</v>
      </c>
      <c r="H177" s="45">
        <v>359.97</v>
      </c>
      <c r="I177" s="45">
        <v>3.95</v>
      </c>
      <c r="J177" s="53"/>
    </row>
    <row r="178" s="1" customFormat="1" ht="17" customHeight="1" spans="1:10">
      <c r="A178" s="10" t="s">
        <v>69</v>
      </c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71" t="str">
        <f>_xlfn.DISPIMG("ID_EFC91FDA6B6F4923BF206506A2772888",1)</f>
        <v>=DISPIMG("ID_EFC91FDA6B6F4923BF206506A2772888",1)</v>
      </c>
      <c r="B179" s="71"/>
      <c r="C179" s="71"/>
      <c r="D179" s="71"/>
      <c r="E179" s="71"/>
      <c r="F179" s="71"/>
      <c r="G179" s="71"/>
      <c r="H179" s="71"/>
      <c r="I179" s="71"/>
      <c r="J179" s="71"/>
    </row>
    <row r="180" spans="1:10">
      <c r="A180" s="71"/>
      <c r="B180" s="71"/>
      <c r="C180" s="71"/>
      <c r="D180" s="71"/>
      <c r="E180" s="71"/>
      <c r="F180" s="71"/>
      <c r="G180" s="71"/>
      <c r="H180" s="71"/>
      <c r="I180" s="71"/>
      <c r="J180" s="71"/>
    </row>
    <row r="181" spans="1:10">
      <c r="A181" s="71"/>
      <c r="B181" s="71"/>
      <c r="C181" s="71"/>
      <c r="D181" s="71"/>
      <c r="E181" s="71"/>
      <c r="F181" s="71"/>
      <c r="G181" s="71"/>
      <c r="H181" s="71"/>
      <c r="I181" s="71"/>
      <c r="J181" s="71"/>
    </row>
    <row r="182" spans="1:10">
      <c r="A182" s="71"/>
      <c r="B182" s="71"/>
      <c r="C182" s="71"/>
      <c r="D182" s="71"/>
      <c r="E182" s="71"/>
      <c r="F182" s="71"/>
      <c r="G182" s="71"/>
      <c r="H182" s="71"/>
      <c r="I182" s="71"/>
      <c r="J182" s="71"/>
    </row>
    <row r="183" spans="1:10">
      <c r="A183" s="71"/>
      <c r="B183" s="71"/>
      <c r="C183" s="71"/>
      <c r="D183" s="71"/>
      <c r="E183" s="71"/>
      <c r="F183" s="71"/>
      <c r="G183" s="71"/>
      <c r="H183" s="71"/>
      <c r="I183" s="71"/>
      <c r="J183" s="71"/>
    </row>
    <row r="184" spans="1:10">
      <c r="A184" s="71"/>
      <c r="B184" s="71"/>
      <c r="C184" s="71"/>
      <c r="D184" s="71"/>
      <c r="E184" s="71"/>
      <c r="F184" s="71"/>
      <c r="G184" s="71"/>
      <c r="H184" s="71"/>
      <c r="I184" s="71"/>
      <c r="J184" s="71"/>
    </row>
    <row r="185" spans="1:10">
      <c r="A185" s="71"/>
      <c r="B185" s="71"/>
      <c r="C185" s="71"/>
      <c r="D185" s="71"/>
      <c r="E185" s="71"/>
      <c r="F185" s="71"/>
      <c r="G185" s="71"/>
      <c r="H185" s="71"/>
      <c r="I185" s="71"/>
      <c r="J185" s="71"/>
    </row>
    <row r="186" spans="1:10">
      <c r="A186" s="71"/>
      <c r="B186" s="71"/>
      <c r="C186" s="71"/>
      <c r="D186" s="71"/>
      <c r="E186" s="71"/>
      <c r="F186" s="71"/>
      <c r="G186" s="71"/>
      <c r="H186" s="71"/>
      <c r="I186" s="71"/>
      <c r="J186" s="71"/>
    </row>
    <row r="187" spans="1:10">
      <c r="A187" s="71"/>
      <c r="B187" s="71"/>
      <c r="C187" s="71"/>
      <c r="D187" s="71"/>
      <c r="E187" s="71"/>
      <c r="F187" s="71"/>
      <c r="G187" s="71"/>
      <c r="H187" s="71"/>
      <c r="I187" s="71"/>
      <c r="J187" s="71"/>
    </row>
    <row r="188" spans="1:10">
      <c r="A188" s="71"/>
      <c r="B188" s="71"/>
      <c r="C188" s="71"/>
      <c r="D188" s="71"/>
      <c r="E188" s="71"/>
      <c r="F188" s="71"/>
      <c r="G188" s="71"/>
      <c r="H188" s="71"/>
      <c r="I188" s="71"/>
      <c r="J188" s="71"/>
    </row>
    <row r="189" spans="1:10">
      <c r="A189" s="71"/>
      <c r="B189" s="71"/>
      <c r="C189" s="71"/>
      <c r="D189" s="71"/>
      <c r="E189" s="71"/>
      <c r="F189" s="71"/>
      <c r="G189" s="71"/>
      <c r="H189" s="71"/>
      <c r="I189" s="71"/>
      <c r="J189" s="71"/>
    </row>
    <row r="190" spans="1:10">
      <c r="A190" s="71"/>
      <c r="B190" s="71"/>
      <c r="C190" s="71"/>
      <c r="D190" s="71"/>
      <c r="E190" s="71"/>
      <c r="F190" s="71"/>
      <c r="G190" s="71"/>
      <c r="H190" s="71"/>
      <c r="I190" s="71"/>
      <c r="J190" s="71"/>
    </row>
    <row r="191" spans="1:10">
      <c r="A191" s="71"/>
      <c r="B191" s="71"/>
      <c r="C191" s="71"/>
      <c r="D191" s="71"/>
      <c r="E191" s="71"/>
      <c r="F191" s="71"/>
      <c r="G191" s="71"/>
      <c r="H191" s="71"/>
      <c r="I191" s="71"/>
      <c r="J191" s="71"/>
    </row>
    <row r="192" spans="1:10">
      <c r="A192" s="71"/>
      <c r="B192" s="71"/>
      <c r="C192" s="71"/>
      <c r="D192" s="71"/>
      <c r="E192" s="71"/>
      <c r="F192" s="71"/>
      <c r="G192" s="71"/>
      <c r="H192" s="71"/>
      <c r="I192" s="71"/>
      <c r="J192" s="71"/>
    </row>
    <row r="193" spans="1:10">
      <c r="A193" s="71"/>
      <c r="B193" s="71"/>
      <c r="C193" s="71"/>
      <c r="D193" s="71"/>
      <c r="E193" s="71"/>
      <c r="F193" s="71"/>
      <c r="G193" s="71"/>
      <c r="H193" s="71"/>
      <c r="I193" s="71"/>
      <c r="J193" s="71"/>
    </row>
    <row r="194" spans="1:10">
      <c r="A194" s="71"/>
      <c r="B194" s="71"/>
      <c r="C194" s="71"/>
      <c r="D194" s="71"/>
      <c r="E194" s="71"/>
      <c r="F194" s="71"/>
      <c r="G194" s="71"/>
      <c r="H194" s="71"/>
      <c r="I194" s="71"/>
      <c r="J194" s="71"/>
    </row>
    <row r="195" spans="1:10">
      <c r="A195" s="71"/>
      <c r="B195" s="71"/>
      <c r="C195" s="71"/>
      <c r="D195" s="71"/>
      <c r="E195" s="71"/>
      <c r="F195" s="71"/>
      <c r="G195" s="71"/>
      <c r="H195" s="71"/>
      <c r="I195" s="71"/>
      <c r="J195" s="71"/>
    </row>
    <row r="196" spans="1:10">
      <c r="A196" s="71"/>
      <c r="B196" s="71"/>
      <c r="C196" s="71"/>
      <c r="D196" s="71"/>
      <c r="E196" s="71"/>
      <c r="F196" s="71"/>
      <c r="G196" s="71"/>
      <c r="H196" s="71"/>
      <c r="I196" s="71"/>
      <c r="J196" s="71"/>
    </row>
  </sheetData>
  <mergeCells count="56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A23:J23"/>
    <mergeCell ref="A178:J178"/>
    <mergeCell ref="A11:A22"/>
    <mergeCell ref="A26:A37"/>
    <mergeCell ref="A40:A51"/>
    <mergeCell ref="A54:A65"/>
    <mergeCell ref="A68:A79"/>
    <mergeCell ref="A82:A93"/>
    <mergeCell ref="A96:A107"/>
    <mergeCell ref="A110:A121"/>
    <mergeCell ref="A124:A135"/>
    <mergeCell ref="A138:A149"/>
    <mergeCell ref="A152:A163"/>
    <mergeCell ref="A166:A177"/>
    <mergeCell ref="J27:J37"/>
    <mergeCell ref="J41:J51"/>
    <mergeCell ref="J55:J65"/>
    <mergeCell ref="J69:J79"/>
    <mergeCell ref="J83:J93"/>
    <mergeCell ref="J97:J107"/>
    <mergeCell ref="J111:J121"/>
    <mergeCell ref="J125:J135"/>
    <mergeCell ref="J139:J149"/>
    <mergeCell ref="J153:J163"/>
    <mergeCell ref="J167:J177"/>
    <mergeCell ref="A2:D7"/>
    <mergeCell ref="A179:J196"/>
  </mergeCells>
  <pageMargins left="0.354166666666667" right="0.0784722222222222" top="0.66875" bottom="0.472222222222222" header="0.5" footer="0.236111111111111"/>
  <pageSetup paperSize="9" scale="9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K136"/>
  <sheetViews>
    <sheetView zoomScale="115" zoomScaleNormal="115" workbookViewId="0">
      <selection activeCell="K26" sqref="K26"/>
    </sheetView>
  </sheetViews>
  <sheetFormatPr defaultColWidth="10" defaultRowHeight="14.25"/>
  <cols>
    <col min="1" max="3" width="10" style="6" customWidth="1"/>
    <col min="4" max="4" width="9.14166666666667" style="6" customWidth="1"/>
    <col min="5" max="9" width="10" style="6" customWidth="1"/>
    <col min="10" max="10" width="10" style="1" customWidth="1"/>
    <col min="11" max="11" width="22.5916666666667" style="1" customWidth="1"/>
    <col min="12" max="16384" width="10" style="1"/>
  </cols>
  <sheetData>
    <row r="1" s="1" customFormat="1" ht="54" customHeight="1" spans="1:11">
      <c r="A1" s="2" t="s">
        <v>104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_xlfn.DISPIMG("ID_72219F272DE74047A76C293E280190B2",1)</f>
        <v>=DISPIMG("ID_72219F272DE74047A76C293E280190B2",1)</v>
      </c>
      <c r="B2" s="7"/>
      <c r="C2" s="7"/>
      <c r="D2" s="7"/>
      <c r="E2" s="8" t="s">
        <v>2</v>
      </c>
      <c r="F2" s="9"/>
      <c r="G2" s="9"/>
      <c r="H2" s="9" t="s">
        <v>105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9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106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spans="1:10">
      <c r="A11" s="13" t="s">
        <v>73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spans="1:10">
      <c r="A12" s="13"/>
      <c r="B12" s="15">
        <v>950</v>
      </c>
      <c r="C12" s="45">
        <v>420.61</v>
      </c>
      <c r="D12" s="45">
        <v>28.86</v>
      </c>
      <c r="E12" s="46">
        <v>1800</v>
      </c>
      <c r="F12" s="45">
        <v>4.28</v>
      </c>
      <c r="G12" s="15" t="s">
        <v>87</v>
      </c>
      <c r="H12" s="15"/>
      <c r="I12" s="15">
        <v>3</v>
      </c>
      <c r="J12" s="28">
        <v>40</v>
      </c>
    </row>
    <row r="13" s="1" customFormat="1" spans="1:10">
      <c r="A13" s="13"/>
      <c r="B13" s="15">
        <v>950</v>
      </c>
      <c r="C13" s="45">
        <v>420.71</v>
      </c>
      <c r="D13" s="45">
        <v>28.86</v>
      </c>
      <c r="E13" s="46">
        <v>1912</v>
      </c>
      <c r="F13" s="45">
        <v>4.54</v>
      </c>
      <c r="G13" s="13" t="s">
        <v>88</v>
      </c>
      <c r="H13" s="13"/>
      <c r="I13" s="15">
        <v>3</v>
      </c>
      <c r="J13" s="28">
        <v>40</v>
      </c>
    </row>
    <row r="14" s="1" customFormat="1" spans="1:10">
      <c r="A14" s="13"/>
      <c r="B14" s="15">
        <v>950</v>
      </c>
      <c r="C14" s="45">
        <v>205.81</v>
      </c>
      <c r="D14" s="45">
        <v>18.72</v>
      </c>
      <c r="E14" s="46">
        <v>1304</v>
      </c>
      <c r="F14" s="45">
        <v>6.34</v>
      </c>
      <c r="G14" s="13" t="s">
        <v>88</v>
      </c>
      <c r="H14" s="13"/>
      <c r="I14" s="15">
        <v>3</v>
      </c>
      <c r="J14" s="28">
        <v>40</v>
      </c>
    </row>
    <row r="15" s="1" customFormat="1" spans="1:10">
      <c r="A15" s="13"/>
      <c r="B15" s="15">
        <v>950</v>
      </c>
      <c r="C15" s="45">
        <v>252.41</v>
      </c>
      <c r="D15" s="45">
        <v>23.04</v>
      </c>
      <c r="E15" s="46">
        <v>1492</v>
      </c>
      <c r="F15" s="45">
        <v>5.91</v>
      </c>
      <c r="G15" s="13" t="s">
        <v>89</v>
      </c>
      <c r="H15" s="13"/>
      <c r="I15" s="15">
        <v>3</v>
      </c>
      <c r="J15" s="28">
        <v>40</v>
      </c>
    </row>
    <row r="16" s="1" customFormat="1" spans="1:10">
      <c r="A16" s="13"/>
      <c r="B16" s="15">
        <v>1250</v>
      </c>
      <c r="C16" s="45">
        <v>660.44</v>
      </c>
      <c r="D16" s="45">
        <v>44.96</v>
      </c>
      <c r="E16" s="46">
        <v>2067</v>
      </c>
      <c r="F16" s="45">
        <v>3.13</v>
      </c>
      <c r="G16" s="13" t="s">
        <v>92</v>
      </c>
      <c r="H16" s="13"/>
      <c r="I16" s="15">
        <v>3</v>
      </c>
      <c r="J16" s="28">
        <v>40</v>
      </c>
    </row>
    <row r="17" s="1" customFormat="1" spans="1:10">
      <c r="A17" s="13"/>
      <c r="B17" s="15">
        <v>1250</v>
      </c>
      <c r="C17" s="45">
        <v>373.86</v>
      </c>
      <c r="D17" s="45">
        <v>37.07</v>
      </c>
      <c r="E17" s="46">
        <v>1794</v>
      </c>
      <c r="F17" s="45">
        <v>4.8</v>
      </c>
      <c r="G17" s="13" t="s">
        <v>87</v>
      </c>
      <c r="H17" s="13"/>
      <c r="I17" s="15">
        <v>3</v>
      </c>
      <c r="J17" s="28">
        <v>40</v>
      </c>
    </row>
    <row r="18" s="1" customFormat="1" spans="1:10">
      <c r="A18" s="13"/>
      <c r="B18" s="15">
        <v>1250</v>
      </c>
      <c r="C18" s="45">
        <v>364.02</v>
      </c>
      <c r="D18" s="45">
        <v>36.38</v>
      </c>
      <c r="E18" s="46">
        <v>1852</v>
      </c>
      <c r="F18" s="45">
        <v>5.09</v>
      </c>
      <c r="G18" s="13" t="s">
        <v>88</v>
      </c>
      <c r="H18" s="13"/>
      <c r="I18" s="15">
        <v>3</v>
      </c>
      <c r="J18" s="28">
        <v>40</v>
      </c>
    </row>
    <row r="19" s="1" customFormat="1" ht="24" customHeight="1" spans="1:10">
      <c r="A19" s="69" t="s">
        <v>44</v>
      </c>
      <c r="B19" s="69"/>
      <c r="C19" s="69"/>
      <c r="D19" s="69"/>
      <c r="E19" s="69"/>
      <c r="F19" s="69"/>
      <c r="G19" s="69"/>
      <c r="H19" s="69"/>
      <c r="I19" s="69"/>
      <c r="J19" s="69"/>
    </row>
    <row r="20" s="1" customFormat="1" spans="1:10">
      <c r="A20" s="11" t="s">
        <v>15</v>
      </c>
      <c r="B20" s="11" t="s">
        <v>45</v>
      </c>
      <c r="C20" s="11" t="s">
        <v>46</v>
      </c>
      <c r="D20" s="11" t="s">
        <v>19</v>
      </c>
      <c r="E20" s="11" t="s">
        <v>47</v>
      </c>
      <c r="F20" s="11" t="s">
        <v>48</v>
      </c>
      <c r="G20" s="11" t="s">
        <v>49</v>
      </c>
      <c r="H20" s="11" t="s">
        <v>50</v>
      </c>
      <c r="I20" s="11" t="s">
        <v>20</v>
      </c>
      <c r="J20" s="11" t="s">
        <v>51</v>
      </c>
    </row>
    <row r="21" s="1" customFormat="1" ht="19.5" spans="1:10">
      <c r="A21" s="12" t="s">
        <v>52</v>
      </c>
      <c r="B21" s="12" t="s">
        <v>53</v>
      </c>
      <c r="C21" s="12" t="s">
        <v>54</v>
      </c>
      <c r="D21" s="12" t="s">
        <v>55</v>
      </c>
      <c r="E21" s="12" t="s">
        <v>56</v>
      </c>
      <c r="F21" s="12" t="s">
        <v>57</v>
      </c>
      <c r="G21" s="12" t="s">
        <v>58</v>
      </c>
      <c r="H21" s="12" t="s">
        <v>59</v>
      </c>
      <c r="I21" s="12" t="s">
        <v>29</v>
      </c>
      <c r="J21" s="12" t="s">
        <v>60</v>
      </c>
    </row>
    <row r="22" s="1" customFormat="1" spans="1:10">
      <c r="A22" s="33" t="s">
        <v>107</v>
      </c>
      <c r="B22" s="29" t="s">
        <v>62</v>
      </c>
      <c r="C22" s="29" t="s">
        <v>63</v>
      </c>
      <c r="D22" s="29" t="s">
        <v>37</v>
      </c>
      <c r="E22" s="29" t="s">
        <v>64</v>
      </c>
      <c r="F22" s="29" t="s">
        <v>36</v>
      </c>
      <c r="G22" s="29" t="s">
        <v>65</v>
      </c>
      <c r="H22" s="29" t="s">
        <v>35</v>
      </c>
      <c r="I22" s="29" t="s">
        <v>38</v>
      </c>
      <c r="J22" s="29" t="s">
        <v>66</v>
      </c>
    </row>
    <row r="23" s="1" customFormat="1" spans="1:10">
      <c r="A23" s="33"/>
      <c r="B23" s="56">
        <v>0.4</v>
      </c>
      <c r="C23" s="45">
        <v>15.19</v>
      </c>
      <c r="D23" s="46">
        <v>696</v>
      </c>
      <c r="E23" s="57">
        <v>0.108</v>
      </c>
      <c r="F23" s="45">
        <v>6.4</v>
      </c>
      <c r="G23" s="46">
        <v>5762</v>
      </c>
      <c r="H23" s="45">
        <v>97.06</v>
      </c>
      <c r="I23" s="45">
        <v>7.17</v>
      </c>
      <c r="J23" s="29">
        <v>73</v>
      </c>
    </row>
    <row r="24" s="1" customFormat="1" spans="1:10">
      <c r="A24" s="33"/>
      <c r="B24" s="56">
        <v>0.45</v>
      </c>
      <c r="C24" s="45">
        <v>15.16</v>
      </c>
      <c r="D24" s="46">
        <v>789</v>
      </c>
      <c r="E24" s="57">
        <v>0.123</v>
      </c>
      <c r="F24" s="45">
        <v>7.57</v>
      </c>
      <c r="G24" s="46">
        <v>6108</v>
      </c>
      <c r="H24" s="45">
        <v>114.61</v>
      </c>
      <c r="I24" s="45">
        <v>6.89</v>
      </c>
      <c r="J24" s="29"/>
    </row>
    <row r="25" s="1" customFormat="1" spans="1:10">
      <c r="A25" s="33"/>
      <c r="B25" s="56">
        <v>0.5</v>
      </c>
      <c r="C25" s="45">
        <v>15.13</v>
      </c>
      <c r="D25" s="46">
        <v>874</v>
      </c>
      <c r="E25" s="57">
        <v>0.138</v>
      </c>
      <c r="F25" s="45">
        <v>8.81</v>
      </c>
      <c r="G25" s="46">
        <v>6428</v>
      </c>
      <c r="H25" s="45">
        <v>133.17</v>
      </c>
      <c r="I25" s="45">
        <v>6.56</v>
      </c>
      <c r="J25" s="29"/>
    </row>
    <row r="26" s="1" customFormat="1" spans="1:10">
      <c r="A26" s="33"/>
      <c r="B26" s="56">
        <v>0.55</v>
      </c>
      <c r="C26" s="45">
        <v>15.1</v>
      </c>
      <c r="D26" s="46">
        <v>957</v>
      </c>
      <c r="E26" s="57">
        <v>0.152</v>
      </c>
      <c r="F26" s="45">
        <v>10.06</v>
      </c>
      <c r="G26" s="46">
        <v>6723</v>
      </c>
      <c r="H26" s="45">
        <v>151.81</v>
      </c>
      <c r="I26" s="45">
        <v>6.31</v>
      </c>
      <c r="J26" s="29"/>
    </row>
    <row r="27" s="1" customFormat="1" spans="1:10">
      <c r="A27" s="33"/>
      <c r="B27" s="56">
        <v>0.6</v>
      </c>
      <c r="C27" s="45">
        <v>15.06</v>
      </c>
      <c r="D27" s="46">
        <v>1049</v>
      </c>
      <c r="E27" s="57">
        <v>0.168</v>
      </c>
      <c r="F27" s="45">
        <v>11.52</v>
      </c>
      <c r="G27" s="46">
        <v>7044</v>
      </c>
      <c r="H27" s="45">
        <v>173.62</v>
      </c>
      <c r="I27" s="45">
        <v>6.04</v>
      </c>
      <c r="J27" s="29"/>
    </row>
    <row r="28" s="1" customFormat="1" spans="1:10">
      <c r="A28" s="33"/>
      <c r="B28" s="56">
        <v>0.65</v>
      </c>
      <c r="C28" s="45">
        <v>15.02</v>
      </c>
      <c r="D28" s="46">
        <v>1157</v>
      </c>
      <c r="E28" s="57">
        <v>0.187</v>
      </c>
      <c r="F28" s="45">
        <v>13.4</v>
      </c>
      <c r="G28" s="46">
        <v>7381</v>
      </c>
      <c r="H28" s="45">
        <v>201.23</v>
      </c>
      <c r="I28" s="45">
        <v>5.75</v>
      </c>
      <c r="J28" s="29"/>
    </row>
    <row r="29" s="1" customFormat="1" spans="1:10">
      <c r="A29" s="33"/>
      <c r="B29" s="56">
        <v>0.7</v>
      </c>
      <c r="C29" s="45">
        <v>14.97</v>
      </c>
      <c r="D29" s="46">
        <v>1271</v>
      </c>
      <c r="E29" s="57">
        <v>0.208</v>
      </c>
      <c r="F29" s="45">
        <v>15.49</v>
      </c>
      <c r="G29" s="46">
        <v>7759</v>
      </c>
      <c r="H29" s="45">
        <v>231.53</v>
      </c>
      <c r="I29" s="45">
        <v>5.49</v>
      </c>
      <c r="J29" s="29"/>
    </row>
    <row r="30" s="1" customFormat="1" spans="1:10">
      <c r="A30" s="33"/>
      <c r="B30" s="56">
        <v>0.75</v>
      </c>
      <c r="C30" s="45">
        <v>14.91</v>
      </c>
      <c r="D30" s="46">
        <v>1393</v>
      </c>
      <c r="E30" s="57">
        <v>0.23</v>
      </c>
      <c r="F30" s="45">
        <v>17.8</v>
      </c>
      <c r="G30" s="46">
        <v>8101</v>
      </c>
      <c r="H30" s="45">
        <v>265.19</v>
      </c>
      <c r="I30" s="45">
        <v>5.25</v>
      </c>
      <c r="J30" s="29"/>
    </row>
    <row r="31" s="1" customFormat="1" spans="1:10">
      <c r="A31" s="33"/>
      <c r="B31" s="56">
        <v>0.8</v>
      </c>
      <c r="C31" s="45">
        <v>14.84</v>
      </c>
      <c r="D31" s="46">
        <v>1522</v>
      </c>
      <c r="E31" s="57">
        <v>0.255</v>
      </c>
      <c r="F31" s="45">
        <v>20.77</v>
      </c>
      <c r="G31" s="46">
        <v>8481</v>
      </c>
      <c r="H31" s="45">
        <v>308.05</v>
      </c>
      <c r="I31" s="45">
        <v>4.94</v>
      </c>
      <c r="J31" s="29"/>
    </row>
    <row r="32" s="1" customFormat="1" spans="1:10">
      <c r="A32" s="33"/>
      <c r="B32" s="56">
        <v>0.9</v>
      </c>
      <c r="C32" s="45">
        <v>14.66</v>
      </c>
      <c r="D32" s="46">
        <v>1752</v>
      </c>
      <c r="E32" s="57">
        <v>0.299</v>
      </c>
      <c r="F32" s="45">
        <v>26.58</v>
      </c>
      <c r="G32" s="46">
        <v>9143</v>
      </c>
      <c r="H32" s="45">
        <v>389.58</v>
      </c>
      <c r="I32" s="45">
        <v>4.5</v>
      </c>
      <c r="J32" s="29"/>
    </row>
    <row r="33" s="1" customFormat="1" spans="1:10">
      <c r="A33" s="33"/>
      <c r="B33" s="56">
        <v>1</v>
      </c>
      <c r="C33" s="45">
        <v>14.58</v>
      </c>
      <c r="D33" s="46">
        <v>1800</v>
      </c>
      <c r="E33" s="57">
        <v>0.312</v>
      </c>
      <c r="F33" s="45">
        <v>28.86</v>
      </c>
      <c r="G33" s="46">
        <v>9378</v>
      </c>
      <c r="H33" s="45">
        <v>420.61</v>
      </c>
      <c r="I33" s="45">
        <v>4.28</v>
      </c>
      <c r="J33" s="29"/>
    </row>
    <row r="34" s="1" customFormat="1" hidden="1" spans="1:10">
      <c r="A34" s="11" t="s">
        <v>15</v>
      </c>
      <c r="B34" s="11" t="s">
        <v>45</v>
      </c>
      <c r="C34" s="11" t="s">
        <v>46</v>
      </c>
      <c r="D34" s="11" t="s">
        <v>19</v>
      </c>
      <c r="E34" s="11" t="s">
        <v>47</v>
      </c>
      <c r="F34" s="11" t="s">
        <v>48</v>
      </c>
      <c r="G34" s="11" t="s">
        <v>49</v>
      </c>
      <c r="H34" s="11" t="s">
        <v>50</v>
      </c>
      <c r="I34" s="11" t="s">
        <v>20</v>
      </c>
      <c r="J34" s="11" t="s">
        <v>51</v>
      </c>
    </row>
    <row r="35" s="1" customFormat="1" ht="19.5" hidden="1" spans="1:10">
      <c r="A35" s="12" t="s">
        <v>52</v>
      </c>
      <c r="B35" s="12" t="s">
        <v>53</v>
      </c>
      <c r="C35" s="12" t="s">
        <v>54</v>
      </c>
      <c r="D35" s="12" t="s">
        <v>55</v>
      </c>
      <c r="E35" s="12" t="s">
        <v>56</v>
      </c>
      <c r="F35" s="12" t="s">
        <v>57</v>
      </c>
      <c r="G35" s="12" t="s">
        <v>58</v>
      </c>
      <c r="H35" s="12" t="s">
        <v>59</v>
      </c>
      <c r="I35" s="12" t="s">
        <v>29</v>
      </c>
      <c r="J35" s="12" t="s">
        <v>60</v>
      </c>
    </row>
    <row r="36" s="1" customFormat="1" hidden="1" spans="1:10">
      <c r="A36" s="18" t="s">
        <v>108</v>
      </c>
      <c r="B36" s="29" t="s">
        <v>62</v>
      </c>
      <c r="C36" s="29" t="s">
        <v>63</v>
      </c>
      <c r="D36" s="29" t="s">
        <v>37</v>
      </c>
      <c r="E36" s="29" t="s">
        <v>64</v>
      </c>
      <c r="F36" s="29" t="s">
        <v>36</v>
      </c>
      <c r="G36" s="29" t="s">
        <v>65</v>
      </c>
      <c r="H36" s="29" t="s">
        <v>35</v>
      </c>
      <c r="I36" s="29" t="s">
        <v>38</v>
      </c>
      <c r="J36" s="29"/>
    </row>
    <row r="37" s="1" customFormat="1" spans="1:10">
      <c r="A37" s="19"/>
      <c r="B37" s="56">
        <v>0.4</v>
      </c>
      <c r="C37" s="45">
        <v>15.19</v>
      </c>
      <c r="D37" s="46">
        <v>733</v>
      </c>
      <c r="E37" s="57">
        <v>0.106</v>
      </c>
      <c r="F37" s="45">
        <v>6.32</v>
      </c>
      <c r="G37" s="46">
        <v>5847</v>
      </c>
      <c r="H37" s="45">
        <v>95.82</v>
      </c>
      <c r="I37" s="45">
        <v>7.65</v>
      </c>
      <c r="J37" s="29">
        <v>78</v>
      </c>
    </row>
    <row r="38" s="1" customFormat="1" spans="1:10">
      <c r="A38" s="19"/>
      <c r="B38" s="56">
        <v>0.45</v>
      </c>
      <c r="C38" s="45">
        <v>15.16</v>
      </c>
      <c r="D38" s="46">
        <v>832</v>
      </c>
      <c r="E38" s="57">
        <v>0.12</v>
      </c>
      <c r="F38" s="45">
        <v>7.48</v>
      </c>
      <c r="G38" s="46">
        <v>6197</v>
      </c>
      <c r="H38" s="45">
        <v>113.35</v>
      </c>
      <c r="I38" s="45">
        <v>7.34</v>
      </c>
      <c r="J38" s="29"/>
    </row>
    <row r="39" spans="1:10">
      <c r="A39" s="19"/>
      <c r="B39" s="56">
        <v>0.5</v>
      </c>
      <c r="C39" s="45">
        <v>15.14</v>
      </c>
      <c r="D39" s="46">
        <v>918</v>
      </c>
      <c r="E39" s="57">
        <v>0.134</v>
      </c>
      <c r="F39" s="45">
        <v>8.68</v>
      </c>
      <c r="G39" s="46">
        <v>6501</v>
      </c>
      <c r="H39" s="45">
        <v>131.12</v>
      </c>
      <c r="I39" s="45">
        <v>7</v>
      </c>
      <c r="J39" s="29"/>
    </row>
    <row r="40" spans="1:10">
      <c r="A40" s="19"/>
      <c r="B40" s="56">
        <v>0.55</v>
      </c>
      <c r="C40" s="45">
        <v>15.11</v>
      </c>
      <c r="D40" s="46">
        <v>1001</v>
      </c>
      <c r="E40" s="57">
        <v>0.148</v>
      </c>
      <c r="F40" s="45">
        <v>9.9</v>
      </c>
      <c r="G40" s="46">
        <v>6832</v>
      </c>
      <c r="H40" s="45">
        <v>149.36</v>
      </c>
      <c r="I40" s="45">
        <v>6.7</v>
      </c>
      <c r="J40" s="29"/>
    </row>
    <row r="41" spans="1:10">
      <c r="A41" s="19"/>
      <c r="B41" s="56">
        <v>0.6</v>
      </c>
      <c r="C41" s="45">
        <v>15.07</v>
      </c>
      <c r="D41" s="46">
        <v>1093</v>
      </c>
      <c r="E41" s="57">
        <v>0.162</v>
      </c>
      <c r="F41" s="45">
        <v>11.23</v>
      </c>
      <c r="G41" s="46">
        <v>7131</v>
      </c>
      <c r="H41" s="45">
        <v>169.11</v>
      </c>
      <c r="I41" s="45">
        <v>6.46</v>
      </c>
      <c r="J41" s="29"/>
    </row>
    <row r="42" spans="1:10">
      <c r="A42" s="19"/>
      <c r="B42" s="56">
        <v>0.65</v>
      </c>
      <c r="C42" s="45">
        <v>15.03</v>
      </c>
      <c r="D42" s="46">
        <v>1211</v>
      </c>
      <c r="E42" s="57">
        <v>0.181</v>
      </c>
      <c r="F42" s="45">
        <v>13</v>
      </c>
      <c r="G42" s="46">
        <v>7475</v>
      </c>
      <c r="H42" s="45">
        <v>195.8</v>
      </c>
      <c r="I42" s="45">
        <v>6.19</v>
      </c>
      <c r="J42" s="29"/>
    </row>
    <row r="43" spans="1:10">
      <c r="A43" s="19"/>
      <c r="B43" s="56">
        <v>0.7</v>
      </c>
      <c r="C43" s="45">
        <v>14.98</v>
      </c>
      <c r="D43" s="46">
        <v>1327</v>
      </c>
      <c r="E43" s="57">
        <v>0.201</v>
      </c>
      <c r="F43" s="45">
        <v>15.06</v>
      </c>
      <c r="G43" s="46">
        <v>7794</v>
      </c>
      <c r="H43" s="45">
        <v>225.35</v>
      </c>
      <c r="I43" s="45">
        <v>5.89</v>
      </c>
      <c r="J43" s="29"/>
    </row>
    <row r="44" spans="1:10">
      <c r="A44" s="19"/>
      <c r="B44" s="56">
        <v>0.75</v>
      </c>
      <c r="C44" s="45">
        <v>14.92</v>
      </c>
      <c r="D44" s="46">
        <v>1491</v>
      </c>
      <c r="E44" s="57">
        <v>0.226</v>
      </c>
      <c r="F44" s="45">
        <v>17.55</v>
      </c>
      <c r="G44" s="46">
        <v>8090</v>
      </c>
      <c r="H44" s="45">
        <v>261.64</v>
      </c>
      <c r="I44" s="45">
        <v>5.7</v>
      </c>
      <c r="J44" s="29"/>
    </row>
    <row r="45" spans="1:10">
      <c r="A45" s="19"/>
      <c r="B45" s="56">
        <v>0.8</v>
      </c>
      <c r="C45" s="45">
        <v>14.85</v>
      </c>
      <c r="D45" s="46">
        <v>1616</v>
      </c>
      <c r="E45" s="57">
        <v>0.25</v>
      </c>
      <c r="F45" s="45">
        <v>20.35</v>
      </c>
      <c r="G45" s="46">
        <v>8540</v>
      </c>
      <c r="H45" s="45">
        <v>302.02</v>
      </c>
      <c r="I45" s="45">
        <v>5.35</v>
      </c>
      <c r="J45" s="29"/>
    </row>
    <row r="46" spans="1:10">
      <c r="A46" s="19"/>
      <c r="B46" s="56">
        <v>0.9</v>
      </c>
      <c r="C46" s="45">
        <v>14.67</v>
      </c>
      <c r="D46" s="46">
        <v>1860</v>
      </c>
      <c r="E46" s="57">
        <v>0.297</v>
      </c>
      <c r="F46" s="45">
        <v>26.35</v>
      </c>
      <c r="G46" s="46">
        <v>9181</v>
      </c>
      <c r="H46" s="45">
        <v>386.51</v>
      </c>
      <c r="I46" s="45">
        <v>4.81</v>
      </c>
      <c r="J46" s="29"/>
    </row>
    <row r="47" spans="1:10">
      <c r="A47" s="21"/>
      <c r="B47" s="56">
        <v>1</v>
      </c>
      <c r="C47" s="45">
        <v>14.58</v>
      </c>
      <c r="D47" s="46">
        <v>1912</v>
      </c>
      <c r="E47" s="57">
        <v>0.311</v>
      </c>
      <c r="F47" s="45">
        <v>28.86</v>
      </c>
      <c r="G47" s="46">
        <v>9379</v>
      </c>
      <c r="H47" s="45">
        <v>420.71</v>
      </c>
      <c r="I47" s="45">
        <v>4.54</v>
      </c>
      <c r="J47" s="29"/>
    </row>
    <row r="48" s="1" customFormat="1" hidden="1" spans="1:10">
      <c r="A48" s="11" t="s">
        <v>15</v>
      </c>
      <c r="B48" s="11" t="s">
        <v>45</v>
      </c>
      <c r="C48" s="11" t="s">
        <v>46</v>
      </c>
      <c r="D48" s="11" t="s">
        <v>19</v>
      </c>
      <c r="E48" s="11" t="s">
        <v>47</v>
      </c>
      <c r="F48" s="11" t="s">
        <v>48</v>
      </c>
      <c r="G48" s="11" t="s">
        <v>49</v>
      </c>
      <c r="H48" s="11" t="s">
        <v>50</v>
      </c>
      <c r="I48" s="11" t="s">
        <v>20</v>
      </c>
      <c r="J48" s="11" t="s">
        <v>51</v>
      </c>
    </row>
    <row r="49" s="1" customFormat="1" ht="19.5" hidden="1" spans="1:10">
      <c r="A49" s="12" t="s">
        <v>52</v>
      </c>
      <c r="B49" s="12" t="s">
        <v>53</v>
      </c>
      <c r="C49" s="12" t="s">
        <v>54</v>
      </c>
      <c r="D49" s="12" t="s">
        <v>55</v>
      </c>
      <c r="E49" s="12" t="s">
        <v>56</v>
      </c>
      <c r="F49" s="12" t="s">
        <v>57</v>
      </c>
      <c r="G49" s="12" t="s">
        <v>58</v>
      </c>
      <c r="H49" s="12" t="s">
        <v>59</v>
      </c>
      <c r="I49" s="12" t="s">
        <v>29</v>
      </c>
      <c r="J49" s="12" t="s">
        <v>60</v>
      </c>
    </row>
    <row r="50" customFormat="1" ht="13.5" hidden="1" spans="1:10">
      <c r="A50" s="22" t="s">
        <v>109</v>
      </c>
      <c r="B50" s="29" t="s">
        <v>62</v>
      </c>
      <c r="C50" s="29" t="s">
        <v>63</v>
      </c>
      <c r="D50" s="29" t="s">
        <v>37</v>
      </c>
      <c r="E50" s="29" t="s">
        <v>64</v>
      </c>
      <c r="F50" s="29" t="s">
        <v>36</v>
      </c>
      <c r="G50" s="29" t="s">
        <v>65</v>
      </c>
      <c r="H50" s="29" t="s">
        <v>35</v>
      </c>
      <c r="I50" s="29" t="s">
        <v>38</v>
      </c>
      <c r="J50" s="53"/>
    </row>
    <row r="51" spans="1:10">
      <c r="A51" s="23"/>
      <c r="B51" s="56">
        <v>0.4</v>
      </c>
      <c r="C51" s="45">
        <v>11.35</v>
      </c>
      <c r="D51" s="46">
        <v>452</v>
      </c>
      <c r="E51" s="57">
        <v>0.066</v>
      </c>
      <c r="F51" s="45">
        <v>4.34</v>
      </c>
      <c r="G51" s="46">
        <v>4739</v>
      </c>
      <c r="H51" s="45">
        <v>49.16</v>
      </c>
      <c r="I51" s="45">
        <v>9.19</v>
      </c>
      <c r="J51" s="53">
        <v>43</v>
      </c>
    </row>
    <row r="52" spans="1:10">
      <c r="A52" s="23"/>
      <c r="B52" s="56">
        <v>0.45</v>
      </c>
      <c r="C52" s="45">
        <v>11.33</v>
      </c>
      <c r="D52" s="46">
        <v>512</v>
      </c>
      <c r="E52" s="57">
        <v>0.075</v>
      </c>
      <c r="F52" s="45">
        <v>5.09</v>
      </c>
      <c r="G52" s="46">
        <v>5026</v>
      </c>
      <c r="H52" s="45">
        <v>57.57</v>
      </c>
      <c r="I52" s="45">
        <v>8.89</v>
      </c>
      <c r="J52" s="53"/>
    </row>
    <row r="53" spans="1:10">
      <c r="A53" s="23"/>
      <c r="B53" s="56">
        <v>0.5</v>
      </c>
      <c r="C53" s="45">
        <v>11.31</v>
      </c>
      <c r="D53" s="46">
        <v>568</v>
      </c>
      <c r="E53" s="57">
        <v>0.083</v>
      </c>
      <c r="F53" s="45">
        <v>5.87</v>
      </c>
      <c r="G53" s="46">
        <v>5291</v>
      </c>
      <c r="H53" s="45">
        <v>66.26</v>
      </c>
      <c r="I53" s="45">
        <v>8.58</v>
      </c>
      <c r="J53" s="53"/>
    </row>
    <row r="54" spans="1:10">
      <c r="A54" s="23"/>
      <c r="B54" s="56">
        <v>0.55</v>
      </c>
      <c r="C54" s="45">
        <v>11.29</v>
      </c>
      <c r="D54" s="46">
        <v>623</v>
      </c>
      <c r="E54" s="57">
        <v>0.091</v>
      </c>
      <c r="F54" s="45">
        <v>6.63</v>
      </c>
      <c r="G54" s="46">
        <v>5525</v>
      </c>
      <c r="H54" s="45">
        <v>74.67</v>
      </c>
      <c r="I54" s="45">
        <v>8.34</v>
      </c>
      <c r="J54" s="53"/>
    </row>
    <row r="55" spans="1:10">
      <c r="A55" s="23"/>
      <c r="B55" s="56">
        <v>0.6</v>
      </c>
      <c r="C55" s="45">
        <v>11.28</v>
      </c>
      <c r="D55" s="46">
        <v>677</v>
      </c>
      <c r="E55" s="57">
        <v>0.1</v>
      </c>
      <c r="F55" s="45">
        <v>7.37</v>
      </c>
      <c r="G55" s="46">
        <v>5714</v>
      </c>
      <c r="H55" s="45">
        <v>83.1</v>
      </c>
      <c r="I55" s="45">
        <v>8.15</v>
      </c>
      <c r="J55" s="53"/>
    </row>
    <row r="56" spans="1:10">
      <c r="A56" s="23"/>
      <c r="B56" s="56">
        <v>0.65</v>
      </c>
      <c r="C56" s="45">
        <v>11.26</v>
      </c>
      <c r="D56" s="46">
        <v>733</v>
      </c>
      <c r="E56" s="57">
        <v>0.107</v>
      </c>
      <c r="F56" s="45">
        <v>8.16</v>
      </c>
      <c r="G56" s="46">
        <v>5930</v>
      </c>
      <c r="H56" s="45">
        <v>91.81</v>
      </c>
      <c r="I56" s="45">
        <v>7.98</v>
      </c>
      <c r="J56" s="53"/>
    </row>
    <row r="57" spans="1:10">
      <c r="A57" s="23"/>
      <c r="B57" s="56">
        <v>0.7</v>
      </c>
      <c r="C57" s="45">
        <v>11.23</v>
      </c>
      <c r="D57" s="46">
        <v>810</v>
      </c>
      <c r="E57" s="57">
        <v>0.119</v>
      </c>
      <c r="F57" s="45">
        <v>9.31</v>
      </c>
      <c r="G57" s="46">
        <v>6238</v>
      </c>
      <c r="H57" s="45">
        <v>104.44</v>
      </c>
      <c r="I57" s="45">
        <v>7.76</v>
      </c>
      <c r="J57" s="53"/>
    </row>
    <row r="58" spans="1:10">
      <c r="A58" s="23"/>
      <c r="B58" s="56">
        <v>0.75</v>
      </c>
      <c r="C58" s="45">
        <v>11.19</v>
      </c>
      <c r="D58" s="46">
        <v>901</v>
      </c>
      <c r="E58" s="57">
        <v>0.132</v>
      </c>
      <c r="F58" s="45">
        <v>10.75</v>
      </c>
      <c r="G58" s="46">
        <v>6556</v>
      </c>
      <c r="H58" s="45">
        <v>120.18</v>
      </c>
      <c r="I58" s="45">
        <v>7.5</v>
      </c>
      <c r="J58" s="53"/>
    </row>
    <row r="59" spans="1:10">
      <c r="A59" s="23"/>
      <c r="B59" s="56">
        <v>0.8</v>
      </c>
      <c r="C59" s="45">
        <v>11.15</v>
      </c>
      <c r="D59" s="46">
        <v>1006</v>
      </c>
      <c r="E59" s="57">
        <v>0.148</v>
      </c>
      <c r="F59" s="45">
        <v>12.5</v>
      </c>
      <c r="G59" s="46">
        <v>6869</v>
      </c>
      <c r="H59" s="45">
        <v>139.21</v>
      </c>
      <c r="I59" s="45">
        <v>7.23</v>
      </c>
      <c r="J59" s="53"/>
    </row>
    <row r="60" spans="1:10">
      <c r="A60" s="23"/>
      <c r="B60" s="56">
        <v>0.9</v>
      </c>
      <c r="C60" s="45">
        <v>11.05</v>
      </c>
      <c r="D60" s="46">
        <v>1226</v>
      </c>
      <c r="E60" s="57">
        <v>0.183</v>
      </c>
      <c r="F60" s="45">
        <v>16.72</v>
      </c>
      <c r="G60" s="46">
        <v>7466</v>
      </c>
      <c r="H60" s="45">
        <v>184.58</v>
      </c>
      <c r="I60" s="45">
        <v>6.64</v>
      </c>
      <c r="J60" s="53"/>
    </row>
    <row r="61" ht="15" customHeight="1" spans="1:10">
      <c r="A61" s="24"/>
      <c r="B61" s="56">
        <v>1</v>
      </c>
      <c r="C61" s="45">
        <v>11</v>
      </c>
      <c r="D61" s="46">
        <v>1304</v>
      </c>
      <c r="E61" s="57">
        <v>0.197</v>
      </c>
      <c r="F61" s="45">
        <v>18.72</v>
      </c>
      <c r="G61" s="46">
        <v>7716</v>
      </c>
      <c r="H61" s="45">
        <v>205.81</v>
      </c>
      <c r="I61" s="45">
        <v>6.34</v>
      </c>
      <c r="J61" s="70"/>
    </row>
    <row r="62" s="1" customFormat="1" hidden="1" spans="1:10">
      <c r="A62" s="11" t="s">
        <v>15</v>
      </c>
      <c r="B62" s="11" t="s">
        <v>45</v>
      </c>
      <c r="C62" s="11" t="s">
        <v>46</v>
      </c>
      <c r="D62" s="11" t="s">
        <v>19</v>
      </c>
      <c r="E62" s="11" t="s">
        <v>47</v>
      </c>
      <c r="F62" s="11" t="s">
        <v>48</v>
      </c>
      <c r="G62" s="11" t="s">
        <v>49</v>
      </c>
      <c r="H62" s="11" t="s">
        <v>50</v>
      </c>
      <c r="I62" s="11" t="s">
        <v>20</v>
      </c>
      <c r="J62" s="11" t="s">
        <v>51</v>
      </c>
    </row>
    <row r="63" s="1" customFormat="1" ht="19.5" hidden="1" spans="1:10">
      <c r="A63" s="12" t="s">
        <v>52</v>
      </c>
      <c r="B63" s="12" t="s">
        <v>53</v>
      </c>
      <c r="C63" s="12" t="s">
        <v>54</v>
      </c>
      <c r="D63" s="12" t="s">
        <v>55</v>
      </c>
      <c r="E63" s="12" t="s">
        <v>56</v>
      </c>
      <c r="F63" s="12" t="s">
        <v>57</v>
      </c>
      <c r="G63" s="12" t="s">
        <v>58</v>
      </c>
      <c r="H63" s="12" t="s">
        <v>59</v>
      </c>
      <c r="I63" s="12" t="s">
        <v>29</v>
      </c>
      <c r="J63" s="12" t="s">
        <v>60</v>
      </c>
    </row>
    <row r="64" customFormat="1" ht="13.5" hidden="1" spans="1:10">
      <c r="A64" s="22" t="s">
        <v>110</v>
      </c>
      <c r="B64" s="29" t="s">
        <v>62</v>
      </c>
      <c r="C64" s="29" t="s">
        <v>63</v>
      </c>
      <c r="D64" s="29" t="s">
        <v>37</v>
      </c>
      <c r="E64" s="29" t="s">
        <v>64</v>
      </c>
      <c r="F64" s="29" t="s">
        <v>36</v>
      </c>
      <c r="G64" s="29" t="s">
        <v>65</v>
      </c>
      <c r="H64" s="29" t="s">
        <v>35</v>
      </c>
      <c r="I64" s="29" t="s">
        <v>38</v>
      </c>
      <c r="J64" s="53"/>
    </row>
    <row r="65" spans="1:10">
      <c r="A65" s="23"/>
      <c r="B65" s="56">
        <v>0.4</v>
      </c>
      <c r="C65" s="45">
        <v>11.41</v>
      </c>
      <c r="D65" s="46">
        <v>502</v>
      </c>
      <c r="E65" s="57">
        <v>0.08</v>
      </c>
      <c r="F65" s="45">
        <v>4.76</v>
      </c>
      <c r="G65" s="46">
        <v>4216</v>
      </c>
      <c r="H65" s="45">
        <v>54.19</v>
      </c>
      <c r="I65" s="45">
        <v>9.27</v>
      </c>
      <c r="J65" s="53">
        <v>60</v>
      </c>
    </row>
    <row r="66" spans="1:10">
      <c r="A66" s="23"/>
      <c r="B66" s="56">
        <v>0.45</v>
      </c>
      <c r="C66" s="45">
        <v>11.39</v>
      </c>
      <c r="D66" s="46">
        <v>569</v>
      </c>
      <c r="E66" s="57">
        <v>0.091</v>
      </c>
      <c r="F66" s="45">
        <v>5.64</v>
      </c>
      <c r="G66" s="46">
        <v>4492</v>
      </c>
      <c r="H66" s="45">
        <v>64.07</v>
      </c>
      <c r="I66" s="45">
        <v>8.88</v>
      </c>
      <c r="J66" s="53"/>
    </row>
    <row r="67" spans="1:10">
      <c r="A67" s="23"/>
      <c r="B67" s="56">
        <v>0.5</v>
      </c>
      <c r="C67" s="45">
        <v>11.37</v>
      </c>
      <c r="D67" s="46">
        <v>638</v>
      </c>
      <c r="E67" s="57">
        <v>0.101</v>
      </c>
      <c r="F67" s="45">
        <v>6.55</v>
      </c>
      <c r="G67" s="46">
        <v>4757</v>
      </c>
      <c r="H67" s="45">
        <v>74.4</v>
      </c>
      <c r="I67" s="45">
        <v>8.57</v>
      </c>
      <c r="J67" s="53"/>
    </row>
    <row r="68" spans="1:10">
      <c r="A68" s="23"/>
      <c r="B68" s="56">
        <v>0.55</v>
      </c>
      <c r="C68" s="45">
        <v>11.35</v>
      </c>
      <c r="D68" s="46">
        <v>716</v>
      </c>
      <c r="E68" s="57">
        <v>0.113</v>
      </c>
      <c r="F68" s="45">
        <v>7.54</v>
      </c>
      <c r="G68" s="46">
        <v>5007</v>
      </c>
      <c r="H68" s="45">
        <v>85.49</v>
      </c>
      <c r="I68" s="45">
        <v>8.38</v>
      </c>
      <c r="J68" s="53"/>
    </row>
    <row r="69" spans="1:10">
      <c r="A69" s="23"/>
      <c r="B69" s="56">
        <v>0.6</v>
      </c>
      <c r="C69" s="45">
        <v>11.32</v>
      </c>
      <c r="D69" s="46">
        <v>791</v>
      </c>
      <c r="E69" s="57">
        <v>0.124</v>
      </c>
      <c r="F69" s="45">
        <v>8.58</v>
      </c>
      <c r="G69" s="46">
        <v>5245</v>
      </c>
      <c r="H69" s="45">
        <v>96.89</v>
      </c>
      <c r="I69" s="45">
        <v>8.16</v>
      </c>
      <c r="J69" s="53"/>
    </row>
    <row r="70" spans="1:10">
      <c r="A70" s="23"/>
      <c r="B70" s="56">
        <v>0.65</v>
      </c>
      <c r="C70" s="45">
        <v>11.29</v>
      </c>
      <c r="D70" s="46">
        <v>893</v>
      </c>
      <c r="E70" s="57">
        <v>0.139</v>
      </c>
      <c r="F70" s="45">
        <v>10.04</v>
      </c>
      <c r="G70" s="46">
        <v>5541</v>
      </c>
      <c r="H70" s="45">
        <v>113.14</v>
      </c>
      <c r="I70" s="45">
        <v>7.9</v>
      </c>
      <c r="J70" s="53"/>
    </row>
    <row r="71" spans="1:10">
      <c r="A71" s="23"/>
      <c r="B71" s="56">
        <v>0.7</v>
      </c>
      <c r="C71" s="45">
        <v>11.24</v>
      </c>
      <c r="D71" s="46">
        <v>1003</v>
      </c>
      <c r="E71" s="57">
        <v>0.158</v>
      </c>
      <c r="F71" s="45">
        <v>12.02</v>
      </c>
      <c r="G71" s="46">
        <v>5873</v>
      </c>
      <c r="H71" s="45">
        <v>135.04</v>
      </c>
      <c r="I71" s="45">
        <v>7.43</v>
      </c>
      <c r="J71" s="53"/>
    </row>
    <row r="72" spans="1:10">
      <c r="A72" s="23"/>
      <c r="B72" s="56">
        <v>0.75</v>
      </c>
      <c r="C72" s="45">
        <v>11.2</v>
      </c>
      <c r="D72" s="46">
        <v>1123</v>
      </c>
      <c r="E72" s="57">
        <v>0.176</v>
      </c>
      <c r="F72" s="45">
        <v>13.87</v>
      </c>
      <c r="G72" s="46">
        <v>6176</v>
      </c>
      <c r="H72" s="45">
        <v>155.08</v>
      </c>
      <c r="I72" s="45">
        <v>7.24</v>
      </c>
      <c r="J72" s="53"/>
    </row>
    <row r="73" spans="1:10">
      <c r="A73" s="23"/>
      <c r="B73" s="56">
        <v>0.8</v>
      </c>
      <c r="C73" s="45">
        <v>11.15</v>
      </c>
      <c r="D73" s="46">
        <v>1233</v>
      </c>
      <c r="E73" s="57">
        <v>0.194</v>
      </c>
      <c r="F73" s="45">
        <v>16</v>
      </c>
      <c r="G73" s="46">
        <v>6472</v>
      </c>
      <c r="H73" s="45">
        <v>178.16</v>
      </c>
      <c r="I73" s="45">
        <v>6.92</v>
      </c>
      <c r="J73" s="53"/>
    </row>
    <row r="74" spans="1:10">
      <c r="A74" s="23"/>
      <c r="B74" s="56">
        <v>0.9</v>
      </c>
      <c r="C74" s="45">
        <v>11.02</v>
      </c>
      <c r="D74" s="46">
        <v>1452</v>
      </c>
      <c r="E74" s="57">
        <v>0.233</v>
      </c>
      <c r="F74" s="45">
        <v>20.97</v>
      </c>
      <c r="G74" s="46">
        <v>7021</v>
      </c>
      <c r="H74" s="45">
        <v>230.96</v>
      </c>
      <c r="I74" s="45">
        <v>6.28</v>
      </c>
      <c r="J74" s="53"/>
    </row>
    <row r="75" spans="1:10">
      <c r="A75" s="24"/>
      <c r="B75" s="56">
        <v>1</v>
      </c>
      <c r="C75" s="45">
        <v>10.96</v>
      </c>
      <c r="D75" s="46">
        <v>1492</v>
      </c>
      <c r="E75" s="57">
        <v>0.246</v>
      </c>
      <c r="F75" s="45">
        <v>23.04</v>
      </c>
      <c r="G75" s="46">
        <v>7216</v>
      </c>
      <c r="H75" s="45">
        <v>252.41</v>
      </c>
      <c r="I75" s="45">
        <v>5.91</v>
      </c>
      <c r="J75" s="70"/>
    </row>
    <row r="76" s="1" customFormat="1" hidden="1" spans="1:10">
      <c r="A76" s="11" t="s">
        <v>15</v>
      </c>
      <c r="B76" s="11" t="s">
        <v>45</v>
      </c>
      <c r="C76" s="11" t="s">
        <v>46</v>
      </c>
      <c r="D76" s="11" t="s">
        <v>19</v>
      </c>
      <c r="E76" s="11" t="s">
        <v>47</v>
      </c>
      <c r="F76" s="11" t="s">
        <v>48</v>
      </c>
      <c r="G76" s="11" t="s">
        <v>49</v>
      </c>
      <c r="H76" s="11" t="s">
        <v>50</v>
      </c>
      <c r="I76" s="11" t="s">
        <v>20</v>
      </c>
      <c r="J76" s="11" t="s">
        <v>51</v>
      </c>
    </row>
    <row r="77" s="1" customFormat="1" ht="19.5" hidden="1" spans="1:10">
      <c r="A77" s="12" t="s">
        <v>52</v>
      </c>
      <c r="B77" s="12" t="s">
        <v>53</v>
      </c>
      <c r="C77" s="12" t="s">
        <v>54</v>
      </c>
      <c r="D77" s="12" t="s">
        <v>55</v>
      </c>
      <c r="E77" s="12" t="s">
        <v>56</v>
      </c>
      <c r="F77" s="12" t="s">
        <v>57</v>
      </c>
      <c r="G77" s="12" t="s">
        <v>58</v>
      </c>
      <c r="H77" s="12" t="s">
        <v>59</v>
      </c>
      <c r="I77" s="12" t="s">
        <v>29</v>
      </c>
      <c r="J77" s="12" t="s">
        <v>60</v>
      </c>
    </row>
    <row r="78" customFormat="1" ht="13.5" hidden="1" spans="1:10">
      <c r="A78" s="22" t="s">
        <v>111</v>
      </c>
      <c r="B78" s="29" t="s">
        <v>62</v>
      </c>
      <c r="C78" s="29" t="s">
        <v>63</v>
      </c>
      <c r="D78" s="29" t="s">
        <v>37</v>
      </c>
      <c r="E78" s="29" t="s">
        <v>64</v>
      </c>
      <c r="F78" s="29" t="s">
        <v>36</v>
      </c>
      <c r="G78" s="29" t="s">
        <v>65</v>
      </c>
      <c r="H78" s="29" t="s">
        <v>35</v>
      </c>
      <c r="I78" s="29" t="s">
        <v>38</v>
      </c>
      <c r="J78" s="53"/>
    </row>
    <row r="79" spans="1:10">
      <c r="A79" s="23"/>
      <c r="B79" s="56">
        <v>0.4</v>
      </c>
      <c r="C79" s="45">
        <v>15.14</v>
      </c>
      <c r="D79" s="46">
        <v>794</v>
      </c>
      <c r="E79" s="57">
        <v>0.134</v>
      </c>
      <c r="F79" s="45">
        <v>11.07</v>
      </c>
      <c r="G79" s="46">
        <v>8299</v>
      </c>
      <c r="H79" s="45">
        <v>167.64</v>
      </c>
      <c r="I79" s="45">
        <v>4.74</v>
      </c>
      <c r="J79" s="53">
        <v>92</v>
      </c>
    </row>
    <row r="80" spans="1:10">
      <c r="A80" s="23"/>
      <c r="B80" s="56">
        <v>0.45</v>
      </c>
      <c r="C80" s="45">
        <v>15.11</v>
      </c>
      <c r="D80" s="46">
        <v>905</v>
      </c>
      <c r="E80" s="57">
        <v>0.154</v>
      </c>
      <c r="F80" s="45">
        <v>13.07</v>
      </c>
      <c r="G80" s="46">
        <v>8730</v>
      </c>
      <c r="H80" s="45">
        <v>197.46</v>
      </c>
      <c r="I80" s="45">
        <v>4.58</v>
      </c>
      <c r="J80" s="53"/>
    </row>
    <row r="81" spans="1:10">
      <c r="A81" s="23"/>
      <c r="B81" s="56">
        <v>0.5</v>
      </c>
      <c r="C81" s="45">
        <v>15.08</v>
      </c>
      <c r="D81" s="46">
        <v>1017</v>
      </c>
      <c r="E81" s="57">
        <v>0.171</v>
      </c>
      <c r="F81" s="45">
        <v>15.44</v>
      </c>
      <c r="G81" s="46">
        <v>9243</v>
      </c>
      <c r="H81" s="45">
        <v>232.78</v>
      </c>
      <c r="I81" s="45">
        <v>4.37</v>
      </c>
      <c r="J81" s="53"/>
    </row>
    <row r="82" spans="1:10">
      <c r="A82" s="23"/>
      <c r="B82" s="56">
        <v>0.55</v>
      </c>
      <c r="C82" s="45">
        <v>15.05</v>
      </c>
      <c r="D82" s="46">
        <v>1100</v>
      </c>
      <c r="E82" s="57">
        <v>0.186</v>
      </c>
      <c r="F82" s="45">
        <v>17.37</v>
      </c>
      <c r="G82" s="46">
        <v>9599</v>
      </c>
      <c r="H82" s="45">
        <v>261.46</v>
      </c>
      <c r="I82" s="45">
        <v>4.21</v>
      </c>
      <c r="J82" s="53"/>
    </row>
    <row r="83" spans="1:10">
      <c r="A83" s="23"/>
      <c r="B83" s="56">
        <v>0.6</v>
      </c>
      <c r="C83" s="45">
        <v>15.03</v>
      </c>
      <c r="D83" s="46">
        <v>1196</v>
      </c>
      <c r="E83" s="57">
        <v>0.203</v>
      </c>
      <c r="F83" s="45">
        <v>19.45</v>
      </c>
      <c r="G83" s="46">
        <v>9927</v>
      </c>
      <c r="H83" s="45">
        <v>292.22</v>
      </c>
      <c r="I83" s="45">
        <v>4.09</v>
      </c>
      <c r="J83" s="53"/>
    </row>
    <row r="84" spans="1:10">
      <c r="A84" s="23"/>
      <c r="B84" s="56">
        <v>0.65</v>
      </c>
      <c r="C84" s="45">
        <v>15</v>
      </c>
      <c r="D84" s="46">
        <v>1278</v>
      </c>
      <c r="E84" s="57">
        <v>0.218</v>
      </c>
      <c r="F84" s="45">
        <v>21.44</v>
      </c>
      <c r="G84" s="46">
        <v>10306</v>
      </c>
      <c r="H84" s="45">
        <v>321.6</v>
      </c>
      <c r="I84" s="45">
        <v>3.97</v>
      </c>
      <c r="J84" s="53"/>
    </row>
    <row r="85" spans="1:10">
      <c r="A85" s="23"/>
      <c r="B85" s="56">
        <v>0.7</v>
      </c>
      <c r="C85" s="45">
        <v>14.96</v>
      </c>
      <c r="D85" s="46">
        <v>1398</v>
      </c>
      <c r="E85" s="57">
        <v>0.24</v>
      </c>
      <c r="F85" s="45">
        <v>24.07</v>
      </c>
      <c r="G85" s="46">
        <v>10698</v>
      </c>
      <c r="H85" s="45">
        <v>360.24</v>
      </c>
      <c r="I85" s="45">
        <v>3.88</v>
      </c>
      <c r="J85" s="53"/>
    </row>
    <row r="86" spans="1:10">
      <c r="A86" s="23"/>
      <c r="B86" s="56">
        <v>0.75</v>
      </c>
      <c r="C86" s="45">
        <v>14.9</v>
      </c>
      <c r="D86" s="46">
        <v>1603</v>
      </c>
      <c r="E86" s="57">
        <v>0.276</v>
      </c>
      <c r="F86" s="45">
        <v>29.3</v>
      </c>
      <c r="G86" s="46">
        <v>11380</v>
      </c>
      <c r="H86" s="45">
        <v>436.49</v>
      </c>
      <c r="I86" s="45">
        <v>3.67</v>
      </c>
      <c r="J86" s="53"/>
    </row>
    <row r="87" spans="1:10">
      <c r="A87" s="23"/>
      <c r="B87" s="56">
        <v>0.8</v>
      </c>
      <c r="C87" s="45">
        <v>14.86</v>
      </c>
      <c r="D87" s="46">
        <v>1687</v>
      </c>
      <c r="E87" s="57">
        <v>0.29</v>
      </c>
      <c r="F87" s="45">
        <v>31.72</v>
      </c>
      <c r="G87" s="46">
        <v>11667</v>
      </c>
      <c r="H87" s="45">
        <v>471.44</v>
      </c>
      <c r="I87" s="45">
        <v>3.58</v>
      </c>
      <c r="J87" s="53"/>
    </row>
    <row r="88" spans="1:10">
      <c r="A88" s="23"/>
      <c r="B88" s="56">
        <v>0.9</v>
      </c>
      <c r="C88" s="45">
        <v>14.74</v>
      </c>
      <c r="D88" s="46">
        <v>1958</v>
      </c>
      <c r="E88" s="57">
        <v>0.341</v>
      </c>
      <c r="F88" s="45">
        <v>41</v>
      </c>
      <c r="G88" s="46">
        <v>12564</v>
      </c>
      <c r="H88" s="45">
        <v>604.43</v>
      </c>
      <c r="I88" s="45">
        <v>3.24</v>
      </c>
      <c r="J88" s="53"/>
    </row>
    <row r="89" spans="1:10">
      <c r="A89" s="24"/>
      <c r="B89" s="56">
        <v>1</v>
      </c>
      <c r="C89" s="45">
        <v>14.69</v>
      </c>
      <c r="D89" s="46">
        <v>2067</v>
      </c>
      <c r="E89" s="57">
        <v>0.362</v>
      </c>
      <c r="F89" s="45">
        <v>44.96</v>
      </c>
      <c r="G89" s="46">
        <v>12786</v>
      </c>
      <c r="H89" s="45">
        <v>660.44</v>
      </c>
      <c r="I89" s="45">
        <v>3.13</v>
      </c>
      <c r="J89" s="70"/>
    </row>
    <row r="90" s="1" customFormat="1" hidden="1" spans="1:10">
      <c r="A90" s="11" t="s">
        <v>15</v>
      </c>
      <c r="B90" s="11" t="s">
        <v>45</v>
      </c>
      <c r="C90" s="11" t="s">
        <v>46</v>
      </c>
      <c r="D90" s="11" t="s">
        <v>19</v>
      </c>
      <c r="E90" s="11" t="s">
        <v>47</v>
      </c>
      <c r="F90" s="11" t="s">
        <v>48</v>
      </c>
      <c r="G90" s="11" t="s">
        <v>49</v>
      </c>
      <c r="H90" s="11" t="s">
        <v>50</v>
      </c>
      <c r="I90" s="11" t="s">
        <v>20</v>
      </c>
      <c r="J90" s="11" t="s">
        <v>51</v>
      </c>
    </row>
    <row r="91" s="1" customFormat="1" ht="19.5" hidden="1" spans="1:10">
      <c r="A91" s="12" t="s">
        <v>52</v>
      </c>
      <c r="B91" s="12" t="s">
        <v>53</v>
      </c>
      <c r="C91" s="12" t="s">
        <v>54</v>
      </c>
      <c r="D91" s="12" t="s">
        <v>55</v>
      </c>
      <c r="E91" s="12" t="s">
        <v>56</v>
      </c>
      <c r="F91" s="12" t="s">
        <v>57</v>
      </c>
      <c r="G91" s="12" t="s">
        <v>58</v>
      </c>
      <c r="H91" s="12" t="s">
        <v>59</v>
      </c>
      <c r="I91" s="12" t="s">
        <v>29</v>
      </c>
      <c r="J91" s="12" t="s">
        <v>60</v>
      </c>
    </row>
    <row r="92" customFormat="1" ht="13.5" hidden="1" spans="1:10">
      <c r="A92" s="22" t="s">
        <v>112</v>
      </c>
      <c r="B92" s="29" t="s">
        <v>62</v>
      </c>
      <c r="C92" s="29" t="s">
        <v>63</v>
      </c>
      <c r="D92" s="29" t="s">
        <v>37</v>
      </c>
      <c r="E92" s="29" t="s">
        <v>64</v>
      </c>
      <c r="F92" s="29" t="s">
        <v>36</v>
      </c>
      <c r="G92" s="29" t="s">
        <v>65</v>
      </c>
      <c r="H92" s="29" t="s">
        <v>35</v>
      </c>
      <c r="I92" s="29" t="s">
        <v>38</v>
      </c>
      <c r="J92" s="53"/>
    </row>
    <row r="93" spans="1:10">
      <c r="A93" s="23"/>
      <c r="B93" s="56">
        <v>0.4</v>
      </c>
      <c r="C93" s="45">
        <v>11.12</v>
      </c>
      <c r="D93" s="46">
        <v>698</v>
      </c>
      <c r="E93" s="57">
        <v>0.108</v>
      </c>
      <c r="F93" s="45">
        <v>9.22</v>
      </c>
      <c r="G93" s="46">
        <v>5766</v>
      </c>
      <c r="H93" s="45">
        <v>102.49</v>
      </c>
      <c r="I93" s="45">
        <v>6.81</v>
      </c>
      <c r="J93" s="53">
        <v>73</v>
      </c>
    </row>
    <row r="94" spans="1:10">
      <c r="A94" s="23"/>
      <c r="B94" s="56">
        <v>0.45</v>
      </c>
      <c r="C94" s="45">
        <v>11.07</v>
      </c>
      <c r="D94" s="46">
        <v>793</v>
      </c>
      <c r="E94" s="57">
        <v>0.123</v>
      </c>
      <c r="F94" s="45">
        <v>10.86</v>
      </c>
      <c r="G94" s="46">
        <v>6088</v>
      </c>
      <c r="H94" s="45">
        <v>120.07</v>
      </c>
      <c r="I94" s="45">
        <v>6.61</v>
      </c>
      <c r="J94" s="53"/>
    </row>
    <row r="95" spans="1:10">
      <c r="A95" s="23"/>
      <c r="B95" s="56">
        <v>0.5</v>
      </c>
      <c r="C95" s="45">
        <v>11.02</v>
      </c>
      <c r="D95" s="46">
        <v>874</v>
      </c>
      <c r="E95" s="57">
        <v>0.137</v>
      </c>
      <c r="F95" s="45">
        <v>12.61</v>
      </c>
      <c r="G95" s="46">
        <v>6395</v>
      </c>
      <c r="H95" s="45">
        <v>138.77</v>
      </c>
      <c r="I95" s="45">
        <v>6.29</v>
      </c>
      <c r="J95" s="53"/>
    </row>
    <row r="96" spans="1:10">
      <c r="A96" s="23"/>
      <c r="B96" s="56">
        <v>0.55</v>
      </c>
      <c r="C96" s="45">
        <v>10.97</v>
      </c>
      <c r="D96" s="46">
        <v>959</v>
      </c>
      <c r="E96" s="57">
        <v>0.151</v>
      </c>
      <c r="F96" s="45">
        <v>14.34</v>
      </c>
      <c r="G96" s="46">
        <v>6679</v>
      </c>
      <c r="H96" s="45">
        <v>157.08</v>
      </c>
      <c r="I96" s="45">
        <v>6.1</v>
      </c>
      <c r="J96" s="53"/>
    </row>
    <row r="97" spans="1:10">
      <c r="A97" s="23"/>
      <c r="B97" s="56">
        <v>0.6</v>
      </c>
      <c r="C97" s="45">
        <v>10.91</v>
      </c>
      <c r="D97" s="46">
        <v>1055</v>
      </c>
      <c r="E97" s="57">
        <v>0.165</v>
      </c>
      <c r="F97" s="45">
        <v>16.26</v>
      </c>
      <c r="G97" s="46">
        <v>6969</v>
      </c>
      <c r="H97" s="45">
        <v>177.18</v>
      </c>
      <c r="I97" s="45">
        <v>5.95</v>
      </c>
      <c r="J97" s="53"/>
    </row>
    <row r="98" spans="1:10">
      <c r="A98" s="23"/>
      <c r="B98" s="56">
        <v>0.65</v>
      </c>
      <c r="C98" s="45">
        <v>10.84</v>
      </c>
      <c r="D98" s="46">
        <v>1158</v>
      </c>
      <c r="E98" s="57">
        <v>0.183</v>
      </c>
      <c r="F98" s="45">
        <v>18.77</v>
      </c>
      <c r="G98" s="46">
        <v>7320</v>
      </c>
      <c r="H98" s="45">
        <v>203.25</v>
      </c>
      <c r="I98" s="45">
        <v>5.7</v>
      </c>
      <c r="J98" s="53"/>
    </row>
    <row r="99" spans="1:10">
      <c r="A99" s="23"/>
      <c r="B99" s="56">
        <v>0.7</v>
      </c>
      <c r="C99" s="45">
        <v>10.76</v>
      </c>
      <c r="D99" s="46">
        <v>1264</v>
      </c>
      <c r="E99" s="57">
        <v>0.2</v>
      </c>
      <c r="F99" s="45">
        <v>21.36</v>
      </c>
      <c r="G99" s="46">
        <v>7649</v>
      </c>
      <c r="H99" s="45">
        <v>229.56</v>
      </c>
      <c r="I99" s="45">
        <v>5.51</v>
      </c>
      <c r="J99" s="53"/>
    </row>
    <row r="100" spans="1:10">
      <c r="A100" s="23"/>
      <c r="B100" s="56">
        <v>0.75</v>
      </c>
      <c r="C100" s="45">
        <v>10.66</v>
      </c>
      <c r="D100" s="46">
        <v>1372</v>
      </c>
      <c r="E100" s="57">
        <v>0.219</v>
      </c>
      <c r="F100" s="45">
        <v>24.15</v>
      </c>
      <c r="G100" s="46">
        <v>7973</v>
      </c>
      <c r="H100" s="45">
        <v>257.38</v>
      </c>
      <c r="I100" s="45">
        <v>5.33</v>
      </c>
      <c r="J100" s="53"/>
    </row>
    <row r="101" spans="1:10">
      <c r="A101" s="23"/>
      <c r="B101" s="56">
        <v>0.8</v>
      </c>
      <c r="C101" s="45">
        <v>10.54</v>
      </c>
      <c r="D101" s="46">
        <v>1503</v>
      </c>
      <c r="E101" s="57">
        <v>0.238</v>
      </c>
      <c r="F101" s="45">
        <v>27.55</v>
      </c>
      <c r="G101" s="46">
        <v>8206</v>
      </c>
      <c r="H101" s="45">
        <v>290.28</v>
      </c>
      <c r="I101" s="45">
        <v>5.18</v>
      </c>
      <c r="J101" s="53"/>
    </row>
    <row r="102" spans="1:10">
      <c r="A102" s="23"/>
      <c r="B102" s="56">
        <v>0.9</v>
      </c>
      <c r="C102" s="45">
        <v>10.23</v>
      </c>
      <c r="D102" s="46">
        <v>1726</v>
      </c>
      <c r="E102" s="57">
        <v>0.273</v>
      </c>
      <c r="F102" s="45">
        <v>34.66</v>
      </c>
      <c r="G102" s="46">
        <v>8838</v>
      </c>
      <c r="H102" s="45">
        <v>354.51</v>
      </c>
      <c r="I102" s="45">
        <v>4.87</v>
      </c>
      <c r="J102" s="53"/>
    </row>
    <row r="103" spans="1:10">
      <c r="A103" s="24"/>
      <c r="B103" s="56">
        <v>1</v>
      </c>
      <c r="C103" s="45">
        <v>10.09</v>
      </c>
      <c r="D103" s="46">
        <v>1794</v>
      </c>
      <c r="E103" s="57">
        <v>0.284</v>
      </c>
      <c r="F103" s="45">
        <v>37.07</v>
      </c>
      <c r="G103" s="46">
        <v>8886</v>
      </c>
      <c r="H103" s="45">
        <v>373.86</v>
      </c>
      <c r="I103" s="45">
        <v>4.8</v>
      </c>
      <c r="J103" s="70"/>
    </row>
    <row r="104" s="1" customFormat="1" hidden="1" spans="1:10">
      <c r="A104" s="11" t="s">
        <v>15</v>
      </c>
      <c r="B104" s="11" t="s">
        <v>45</v>
      </c>
      <c r="C104" s="11" t="s">
        <v>46</v>
      </c>
      <c r="D104" s="11" t="s">
        <v>19</v>
      </c>
      <c r="E104" s="11" t="s">
        <v>47</v>
      </c>
      <c r="F104" s="11" t="s">
        <v>48</v>
      </c>
      <c r="G104" s="11" t="s">
        <v>49</v>
      </c>
      <c r="H104" s="11" t="s">
        <v>50</v>
      </c>
      <c r="I104" s="11" t="s">
        <v>20</v>
      </c>
      <c r="J104" s="11" t="s">
        <v>51</v>
      </c>
    </row>
    <row r="105" s="1" customFormat="1" ht="19.5" hidden="1" spans="1:10">
      <c r="A105" s="12" t="s">
        <v>52</v>
      </c>
      <c r="B105" s="12" t="s">
        <v>53</v>
      </c>
      <c r="C105" s="12" t="s">
        <v>54</v>
      </c>
      <c r="D105" s="12" t="s">
        <v>55</v>
      </c>
      <c r="E105" s="12" t="s">
        <v>56</v>
      </c>
      <c r="F105" s="12" t="s">
        <v>57</v>
      </c>
      <c r="G105" s="12" t="s">
        <v>58</v>
      </c>
      <c r="H105" s="12" t="s">
        <v>59</v>
      </c>
      <c r="I105" s="12" t="s">
        <v>29</v>
      </c>
      <c r="J105" s="12" t="s">
        <v>60</v>
      </c>
    </row>
    <row r="106" customFormat="1" ht="13.5" hidden="1" spans="1:10">
      <c r="A106" s="22" t="s">
        <v>113</v>
      </c>
      <c r="B106" s="29" t="s">
        <v>62</v>
      </c>
      <c r="C106" s="29" t="s">
        <v>63</v>
      </c>
      <c r="D106" s="29" t="s">
        <v>37</v>
      </c>
      <c r="E106" s="29" t="s">
        <v>64</v>
      </c>
      <c r="F106" s="29" t="s">
        <v>36</v>
      </c>
      <c r="G106" s="29" t="s">
        <v>65</v>
      </c>
      <c r="H106" s="29" t="s">
        <v>35</v>
      </c>
      <c r="I106" s="29" t="s">
        <v>38</v>
      </c>
      <c r="J106" s="53"/>
    </row>
    <row r="107" spans="1:10">
      <c r="A107" s="23"/>
      <c r="B107" s="56">
        <v>0.4</v>
      </c>
      <c r="C107" s="45">
        <v>10.95</v>
      </c>
      <c r="D107" s="46">
        <v>697</v>
      </c>
      <c r="E107" s="57">
        <v>0.103</v>
      </c>
      <c r="F107" s="45">
        <v>8.88</v>
      </c>
      <c r="G107" s="46">
        <v>5799</v>
      </c>
      <c r="H107" s="45">
        <v>97.23</v>
      </c>
      <c r="I107" s="45">
        <v>7.17</v>
      </c>
      <c r="J107" s="53">
        <v>75</v>
      </c>
    </row>
    <row r="108" spans="1:10">
      <c r="A108" s="23"/>
      <c r="B108" s="56">
        <v>0.45</v>
      </c>
      <c r="C108" s="45">
        <v>10.9</v>
      </c>
      <c r="D108" s="46">
        <v>789</v>
      </c>
      <c r="E108" s="57">
        <v>0.116</v>
      </c>
      <c r="F108" s="45">
        <v>10.45</v>
      </c>
      <c r="G108" s="46">
        <v>6130</v>
      </c>
      <c r="H108" s="45">
        <v>113.73</v>
      </c>
      <c r="I108" s="45">
        <v>6.94</v>
      </c>
      <c r="J108" s="53"/>
    </row>
    <row r="109" spans="1:10">
      <c r="A109" s="23"/>
      <c r="B109" s="56">
        <v>0.5</v>
      </c>
      <c r="C109" s="45">
        <v>10.85</v>
      </c>
      <c r="D109" s="46">
        <v>873</v>
      </c>
      <c r="E109" s="57">
        <v>0.13</v>
      </c>
      <c r="F109" s="45">
        <v>12.11</v>
      </c>
      <c r="G109" s="46">
        <v>6443</v>
      </c>
      <c r="H109" s="45">
        <v>131.25</v>
      </c>
      <c r="I109" s="45">
        <v>6.65</v>
      </c>
      <c r="J109" s="53"/>
    </row>
    <row r="110" spans="1:10">
      <c r="A110" s="23"/>
      <c r="B110" s="56">
        <v>0.55</v>
      </c>
      <c r="C110" s="45">
        <v>10.8</v>
      </c>
      <c r="D110" s="46">
        <v>959</v>
      </c>
      <c r="E110" s="57">
        <v>0.142</v>
      </c>
      <c r="F110" s="45">
        <v>13.72</v>
      </c>
      <c r="G110" s="46">
        <v>6724</v>
      </c>
      <c r="H110" s="45">
        <v>147.98</v>
      </c>
      <c r="I110" s="45">
        <v>6.48</v>
      </c>
      <c r="J110" s="53"/>
    </row>
    <row r="111" spans="1:10">
      <c r="A111" s="23"/>
      <c r="B111" s="56">
        <v>0.6</v>
      </c>
      <c r="C111" s="45">
        <v>10.75</v>
      </c>
      <c r="D111" s="46">
        <v>1040</v>
      </c>
      <c r="E111" s="57">
        <v>0.155</v>
      </c>
      <c r="F111" s="45">
        <v>15.41</v>
      </c>
      <c r="G111" s="46">
        <v>6999</v>
      </c>
      <c r="H111" s="45">
        <v>165.61</v>
      </c>
      <c r="I111" s="45">
        <v>6.28</v>
      </c>
      <c r="J111" s="53"/>
    </row>
    <row r="112" spans="1:10">
      <c r="A112" s="23"/>
      <c r="B112" s="56">
        <v>0.65</v>
      </c>
      <c r="C112" s="45">
        <v>10.69</v>
      </c>
      <c r="D112" s="46">
        <v>1145</v>
      </c>
      <c r="E112" s="57">
        <v>0.172</v>
      </c>
      <c r="F112" s="45">
        <v>17.67</v>
      </c>
      <c r="G112" s="46">
        <v>7332</v>
      </c>
      <c r="H112" s="45">
        <v>188.71</v>
      </c>
      <c r="I112" s="45">
        <v>6.07</v>
      </c>
      <c r="J112" s="53"/>
    </row>
    <row r="113" spans="1:10">
      <c r="A113" s="23"/>
      <c r="B113" s="56">
        <v>0.7</v>
      </c>
      <c r="C113" s="45">
        <v>10.62</v>
      </c>
      <c r="D113" s="46">
        <v>1257</v>
      </c>
      <c r="E113" s="57">
        <v>0.189</v>
      </c>
      <c r="F113" s="45">
        <v>20.19</v>
      </c>
      <c r="G113" s="46">
        <v>7655</v>
      </c>
      <c r="H113" s="45">
        <v>213.94</v>
      </c>
      <c r="I113" s="45">
        <v>5.87</v>
      </c>
      <c r="J113" s="53"/>
    </row>
    <row r="114" spans="1:10">
      <c r="A114" s="23"/>
      <c r="B114" s="56">
        <v>0.75</v>
      </c>
      <c r="C114" s="45">
        <v>10.54</v>
      </c>
      <c r="D114" s="46">
        <v>1383</v>
      </c>
      <c r="E114" s="57">
        <v>0.207</v>
      </c>
      <c r="F114" s="45">
        <v>23.01</v>
      </c>
      <c r="G114" s="46">
        <v>7959</v>
      </c>
      <c r="H114" s="45">
        <v>242.29</v>
      </c>
      <c r="I114" s="45">
        <v>5.71</v>
      </c>
      <c r="J114" s="53"/>
    </row>
    <row r="115" spans="1:10">
      <c r="A115" s="23"/>
      <c r="B115" s="56">
        <v>0.8</v>
      </c>
      <c r="C115" s="45">
        <v>10.43</v>
      </c>
      <c r="D115" s="46">
        <v>1512</v>
      </c>
      <c r="E115" s="57">
        <v>0.229</v>
      </c>
      <c r="F115" s="45">
        <v>26.42</v>
      </c>
      <c r="G115" s="46">
        <v>8264</v>
      </c>
      <c r="H115" s="45">
        <v>275.42</v>
      </c>
      <c r="I115" s="45">
        <v>5.49</v>
      </c>
      <c r="J115" s="53"/>
    </row>
    <row r="116" spans="1:10">
      <c r="A116" s="23"/>
      <c r="B116" s="56">
        <v>0.9</v>
      </c>
      <c r="C116" s="45">
        <v>10.13</v>
      </c>
      <c r="D116" s="46">
        <v>1761</v>
      </c>
      <c r="E116" s="57">
        <v>0.269</v>
      </c>
      <c r="F116" s="45">
        <v>34.12</v>
      </c>
      <c r="G116" s="46">
        <v>8723</v>
      </c>
      <c r="H116" s="45">
        <v>345.25</v>
      </c>
      <c r="I116" s="45">
        <v>5.1</v>
      </c>
      <c r="J116" s="53"/>
    </row>
    <row r="117" spans="1:10">
      <c r="A117" s="24"/>
      <c r="B117" s="56">
        <v>1</v>
      </c>
      <c r="C117" s="45">
        <v>10.01</v>
      </c>
      <c r="D117" s="46">
        <v>1852</v>
      </c>
      <c r="E117" s="57">
        <v>0.28</v>
      </c>
      <c r="F117" s="45">
        <v>36.38</v>
      </c>
      <c r="G117" s="46">
        <v>8854</v>
      </c>
      <c r="H117" s="45">
        <v>364.02</v>
      </c>
      <c r="I117" s="45">
        <v>5.09</v>
      </c>
      <c r="J117" s="70"/>
    </row>
    <row r="118" s="1" customFormat="1" ht="25" customHeight="1" spans="1:10">
      <c r="A118" s="10" t="s">
        <v>69</v>
      </c>
      <c r="B118" s="10"/>
      <c r="C118" s="10"/>
      <c r="D118" s="10"/>
      <c r="E118" s="10"/>
      <c r="F118" s="10"/>
      <c r="G118" s="10"/>
      <c r="H118" s="10"/>
      <c r="I118" s="10"/>
      <c r="J118" s="10"/>
    </row>
    <row r="119" spans="1:10">
      <c r="A119" s="71" t="str">
        <f>_xlfn.DISPIMG("ID_F15EFA12A63740B58715DFE8AF3766AE",1)</f>
        <v>=DISPIMG("ID_F15EFA12A63740B58715DFE8AF3766AE",1)</v>
      </c>
      <c r="B119" s="71"/>
      <c r="C119" s="71"/>
      <c r="D119" s="71"/>
      <c r="E119" s="71"/>
      <c r="F119" s="71"/>
      <c r="G119" s="71"/>
      <c r="H119" s="71"/>
      <c r="I119" s="71"/>
      <c r="J119" s="71"/>
    </row>
    <row r="120" spans="1:10">
      <c r="A120" s="71"/>
      <c r="B120" s="71"/>
      <c r="C120" s="71"/>
      <c r="D120" s="71"/>
      <c r="E120" s="71"/>
      <c r="F120" s="71"/>
      <c r="G120" s="71"/>
      <c r="H120" s="71"/>
      <c r="I120" s="71"/>
      <c r="J120" s="71"/>
    </row>
    <row r="121" spans="1:10">
      <c r="A121" s="71"/>
      <c r="B121" s="71"/>
      <c r="C121" s="71"/>
      <c r="D121" s="71"/>
      <c r="E121" s="71"/>
      <c r="F121" s="71"/>
      <c r="G121" s="71"/>
      <c r="H121" s="71"/>
      <c r="I121" s="71"/>
      <c r="J121" s="71"/>
    </row>
    <row r="122" spans="1:10">
      <c r="A122" s="71"/>
      <c r="B122" s="71"/>
      <c r="C122" s="71"/>
      <c r="D122" s="71"/>
      <c r="E122" s="71"/>
      <c r="F122" s="71"/>
      <c r="G122" s="71"/>
      <c r="H122" s="71"/>
      <c r="I122" s="71"/>
      <c r="J122" s="71"/>
    </row>
    <row r="123" spans="1:10">
      <c r="A123" s="71"/>
      <c r="B123" s="71"/>
      <c r="C123" s="71"/>
      <c r="D123" s="71"/>
      <c r="E123" s="71"/>
      <c r="F123" s="71"/>
      <c r="G123" s="71"/>
      <c r="H123" s="71"/>
      <c r="I123" s="71"/>
      <c r="J123" s="71"/>
    </row>
    <row r="124" spans="1:10">
      <c r="A124" s="71"/>
      <c r="B124" s="71"/>
      <c r="C124" s="71"/>
      <c r="D124" s="71"/>
      <c r="E124" s="71"/>
      <c r="F124" s="71"/>
      <c r="G124" s="71"/>
      <c r="H124" s="71"/>
      <c r="I124" s="71"/>
      <c r="J124" s="71"/>
    </row>
    <row r="125" spans="1:10">
      <c r="A125" s="71"/>
      <c r="B125" s="71"/>
      <c r="C125" s="71"/>
      <c r="D125" s="71"/>
      <c r="E125" s="71"/>
      <c r="F125" s="71"/>
      <c r="G125" s="71"/>
      <c r="H125" s="71"/>
      <c r="I125" s="71"/>
      <c r="J125" s="71"/>
    </row>
    <row r="126" spans="1:10">
      <c r="A126" s="71"/>
      <c r="B126" s="71"/>
      <c r="C126" s="71"/>
      <c r="D126" s="71"/>
      <c r="E126" s="71"/>
      <c r="F126" s="71"/>
      <c r="G126" s="71"/>
      <c r="H126" s="71"/>
      <c r="I126" s="71"/>
      <c r="J126" s="71"/>
    </row>
    <row r="127" spans="1:10">
      <c r="A127" s="71"/>
      <c r="B127" s="71"/>
      <c r="C127" s="71"/>
      <c r="D127" s="71"/>
      <c r="E127" s="71"/>
      <c r="F127" s="71"/>
      <c r="G127" s="71"/>
      <c r="H127" s="71"/>
      <c r="I127" s="71"/>
      <c r="J127" s="71"/>
    </row>
    <row r="128" spans="1:10">
      <c r="A128" s="71"/>
      <c r="B128" s="71"/>
      <c r="C128" s="71"/>
      <c r="D128" s="71"/>
      <c r="E128" s="71"/>
      <c r="F128" s="71"/>
      <c r="G128" s="71"/>
      <c r="H128" s="71"/>
      <c r="I128" s="71"/>
      <c r="J128" s="71"/>
    </row>
    <row r="129" spans="1:10">
      <c r="A129" s="71"/>
      <c r="B129" s="71"/>
      <c r="C129" s="71"/>
      <c r="D129" s="71"/>
      <c r="E129" s="71"/>
      <c r="F129" s="71"/>
      <c r="G129" s="71"/>
      <c r="H129" s="71"/>
      <c r="I129" s="71"/>
      <c r="J129" s="71"/>
    </row>
    <row r="130" spans="1:10">
      <c r="A130" s="71"/>
      <c r="B130" s="71"/>
      <c r="C130" s="71"/>
      <c r="D130" s="71"/>
      <c r="E130" s="71"/>
      <c r="F130" s="71"/>
      <c r="G130" s="71"/>
      <c r="H130" s="71"/>
      <c r="I130" s="71"/>
      <c r="J130" s="71"/>
    </row>
    <row r="131" spans="1:10">
      <c r="A131" s="71"/>
      <c r="B131" s="71"/>
      <c r="C131" s="71"/>
      <c r="D131" s="71"/>
      <c r="E131" s="71"/>
      <c r="F131" s="71"/>
      <c r="G131" s="71"/>
      <c r="H131" s="71"/>
      <c r="I131" s="71"/>
      <c r="J131" s="71"/>
    </row>
    <row r="132" spans="1:10">
      <c r="A132" s="71"/>
      <c r="B132" s="71"/>
      <c r="C132" s="71"/>
      <c r="D132" s="71"/>
      <c r="E132" s="71"/>
      <c r="F132" s="71"/>
      <c r="G132" s="71"/>
      <c r="H132" s="71"/>
      <c r="I132" s="71"/>
      <c r="J132" s="71"/>
    </row>
    <row r="133" spans="1:10">
      <c r="A133" s="71"/>
      <c r="B133" s="71"/>
      <c r="C133" s="71"/>
      <c r="D133" s="71"/>
      <c r="E133" s="71"/>
      <c r="F133" s="71"/>
      <c r="G133" s="71"/>
      <c r="H133" s="71"/>
      <c r="I133" s="71"/>
      <c r="J133" s="71"/>
    </row>
    <row r="134" spans="1:10">
      <c r="A134" s="71"/>
      <c r="B134" s="71"/>
      <c r="C134" s="71"/>
      <c r="D134" s="71"/>
      <c r="E134" s="71"/>
      <c r="F134" s="71"/>
      <c r="G134" s="71"/>
      <c r="H134" s="71"/>
      <c r="I134" s="71"/>
      <c r="J134" s="71"/>
    </row>
    <row r="135" spans="1:10">
      <c r="A135" s="71"/>
      <c r="B135" s="71"/>
      <c r="C135" s="71"/>
      <c r="D135" s="71"/>
      <c r="E135" s="71"/>
      <c r="F135" s="71"/>
      <c r="G135" s="71"/>
      <c r="H135" s="71"/>
      <c r="I135" s="71"/>
      <c r="J135" s="71"/>
    </row>
    <row r="136" spans="1:10">
      <c r="A136" s="71"/>
      <c r="B136" s="71"/>
      <c r="C136" s="71"/>
      <c r="D136" s="71"/>
      <c r="E136" s="71"/>
      <c r="F136" s="71"/>
      <c r="G136" s="71"/>
      <c r="H136" s="71"/>
      <c r="I136" s="71"/>
      <c r="J136" s="71"/>
    </row>
  </sheetData>
  <mergeCells count="44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A19:J19"/>
    <mergeCell ref="A118:J118"/>
    <mergeCell ref="A11:A18"/>
    <mergeCell ref="A22:A33"/>
    <mergeCell ref="A36:A47"/>
    <mergeCell ref="A50:A61"/>
    <mergeCell ref="A64:A75"/>
    <mergeCell ref="A78:A89"/>
    <mergeCell ref="A92:A103"/>
    <mergeCell ref="A106:A117"/>
    <mergeCell ref="J23:J33"/>
    <mergeCell ref="J37:J47"/>
    <mergeCell ref="J51:J61"/>
    <mergeCell ref="J65:J75"/>
    <mergeCell ref="J79:J89"/>
    <mergeCell ref="J93:J103"/>
    <mergeCell ref="J107:J117"/>
    <mergeCell ref="A2:D7"/>
    <mergeCell ref="A119:J136"/>
  </mergeCells>
  <pageMargins left="0.432638888888889" right="0.236111111111111" top="0.550694444444444" bottom="0.472222222222222" header="0.5" footer="0.156944444444444"/>
  <pageSetup paperSize="9" scale="9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5"/>
  <sheetViews>
    <sheetView zoomScale="115" zoomScaleNormal="115" workbookViewId="0">
      <selection activeCell="H6" sqref="H6:J6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114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_xlfn.DISPIMG("ID_36772200C1A64138946027853F35BA33",1)</f>
        <v>=DISPIMG("ID_36772200C1A64138946027853F35BA33",1)</v>
      </c>
      <c r="B2" s="7"/>
      <c r="C2" s="7"/>
      <c r="D2" s="7"/>
      <c r="E2" s="8" t="s">
        <v>2</v>
      </c>
      <c r="F2" s="9"/>
      <c r="G2" s="9"/>
      <c r="H2" s="9" t="s">
        <v>115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116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117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118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900</v>
      </c>
      <c r="C12" s="45">
        <v>440.87</v>
      </c>
      <c r="D12" s="45">
        <v>29.81</v>
      </c>
      <c r="E12" s="46">
        <v>1976</v>
      </c>
      <c r="F12" s="45">
        <v>4.48</v>
      </c>
      <c r="G12" s="15" t="s">
        <v>119</v>
      </c>
      <c r="H12" s="15"/>
      <c r="I12" s="15">
        <v>3</v>
      </c>
      <c r="J12" s="28">
        <v>40</v>
      </c>
    </row>
    <row r="13" s="1" customFormat="1" ht="14.25" spans="1:10">
      <c r="A13" s="13"/>
      <c r="B13" s="15">
        <v>900</v>
      </c>
      <c r="C13" s="45">
        <v>503.64</v>
      </c>
      <c r="D13" s="45">
        <v>34.23</v>
      </c>
      <c r="E13" s="46">
        <v>2216</v>
      </c>
      <c r="F13" s="45">
        <v>4.4</v>
      </c>
      <c r="G13" s="15" t="s">
        <v>88</v>
      </c>
      <c r="H13" s="15"/>
      <c r="I13" s="15">
        <v>3</v>
      </c>
      <c r="J13" s="28">
        <v>40</v>
      </c>
    </row>
    <row r="14" s="1" customFormat="1" ht="14.25" spans="1:10">
      <c r="A14" s="13"/>
      <c r="B14" s="15">
        <v>900</v>
      </c>
      <c r="C14" s="45">
        <v>298.67</v>
      </c>
      <c r="D14" s="45">
        <v>27.02</v>
      </c>
      <c r="E14" s="46">
        <v>1720</v>
      </c>
      <c r="F14" s="45">
        <v>5.76</v>
      </c>
      <c r="G14" s="15" t="s">
        <v>89</v>
      </c>
      <c r="H14" s="15"/>
      <c r="I14" s="15">
        <v>3</v>
      </c>
      <c r="J14" s="28">
        <v>40</v>
      </c>
    </row>
    <row r="15" s="1" customFormat="1" ht="14.25" spans="1:10">
      <c r="A15" s="13"/>
      <c r="B15" s="15">
        <v>900</v>
      </c>
      <c r="C15" s="45">
        <v>357.75</v>
      </c>
      <c r="D15" s="45">
        <v>32.64</v>
      </c>
      <c r="E15" s="46">
        <v>1953</v>
      </c>
      <c r="F15" s="45">
        <v>5.46</v>
      </c>
      <c r="G15" s="15" t="s">
        <v>120</v>
      </c>
      <c r="H15" s="15"/>
      <c r="I15" s="15">
        <v>3</v>
      </c>
      <c r="J15" s="28">
        <v>40</v>
      </c>
    </row>
    <row r="16" s="1" customFormat="1" ht="14.25" spans="1:10">
      <c r="A16" s="13"/>
      <c r="B16" s="15">
        <v>1050</v>
      </c>
      <c r="C16" s="45">
        <v>582.49</v>
      </c>
      <c r="D16" s="45">
        <v>39.83</v>
      </c>
      <c r="E16" s="46">
        <v>2274</v>
      </c>
      <c r="F16" s="45">
        <v>3.9</v>
      </c>
      <c r="G16" s="15" t="s">
        <v>119</v>
      </c>
      <c r="H16" s="15"/>
      <c r="I16" s="15">
        <v>3</v>
      </c>
      <c r="J16" s="28">
        <v>40</v>
      </c>
    </row>
    <row r="17" s="1" customFormat="1" ht="14.25" spans="1:10">
      <c r="A17" s="13"/>
      <c r="B17" s="15">
        <v>1050</v>
      </c>
      <c r="C17" s="45">
        <v>669.24</v>
      </c>
      <c r="D17" s="45">
        <v>46.09</v>
      </c>
      <c r="E17" s="46">
        <v>2553</v>
      </c>
      <c r="F17" s="45">
        <v>3.82</v>
      </c>
      <c r="G17" s="15" t="s">
        <v>88</v>
      </c>
      <c r="H17" s="15"/>
      <c r="I17" s="15">
        <v>3</v>
      </c>
      <c r="J17" s="28">
        <v>40</v>
      </c>
    </row>
    <row r="18" s="1" customFormat="1" ht="14.25" spans="1:10">
      <c r="A18" s="13"/>
      <c r="B18" s="15">
        <v>1050</v>
      </c>
      <c r="C18" s="45">
        <v>393.28</v>
      </c>
      <c r="D18" s="45">
        <v>36.08</v>
      </c>
      <c r="E18" s="46">
        <v>1988</v>
      </c>
      <c r="F18" s="45">
        <v>5.05</v>
      </c>
      <c r="G18" s="15" t="s">
        <v>89</v>
      </c>
      <c r="H18" s="15"/>
      <c r="I18" s="15">
        <v>3</v>
      </c>
      <c r="J18" s="28">
        <v>40</v>
      </c>
    </row>
    <row r="19" s="1" customFormat="1" ht="14.25" spans="1:10">
      <c r="A19" s="13"/>
      <c r="B19" s="15">
        <v>1050</v>
      </c>
      <c r="C19" s="45">
        <v>457.66</v>
      </c>
      <c r="D19" s="45">
        <v>42.37</v>
      </c>
      <c r="E19" s="46">
        <v>2196</v>
      </c>
      <c r="F19" s="45">
        <v>4.8</v>
      </c>
      <c r="G19" s="15" t="s">
        <v>120</v>
      </c>
      <c r="H19" s="15"/>
      <c r="I19" s="15">
        <v>3</v>
      </c>
      <c r="J19" s="28">
        <v>40</v>
      </c>
    </row>
    <row r="20" s="1" customFormat="1" ht="14.25" spans="1:10">
      <c r="A20" s="13"/>
      <c r="B20" s="15">
        <v>1200</v>
      </c>
      <c r="C20" s="45">
        <v>716.86</v>
      </c>
      <c r="D20" s="45">
        <v>49.57</v>
      </c>
      <c r="E20" s="46">
        <v>2152</v>
      </c>
      <c r="F20" s="45">
        <v>3</v>
      </c>
      <c r="G20" s="15" t="s">
        <v>92</v>
      </c>
      <c r="H20" s="15"/>
      <c r="I20" s="15">
        <v>3</v>
      </c>
      <c r="J20" s="28">
        <v>40</v>
      </c>
    </row>
    <row r="21" s="1" customFormat="1" ht="14.25" spans="1:10">
      <c r="A21" s="13"/>
      <c r="B21" s="15">
        <v>1200</v>
      </c>
      <c r="C21" s="45">
        <v>785.36</v>
      </c>
      <c r="D21" s="45">
        <v>54.64</v>
      </c>
      <c r="E21" s="46">
        <v>2616</v>
      </c>
      <c r="F21" s="45">
        <v>3.33</v>
      </c>
      <c r="G21" s="15" t="s">
        <v>119</v>
      </c>
      <c r="H21" s="15"/>
      <c r="I21" s="15">
        <v>3</v>
      </c>
      <c r="J21" s="28">
        <v>40</v>
      </c>
    </row>
    <row r="22" s="1" customFormat="1" ht="14.25" spans="1:10">
      <c r="A22" s="13"/>
      <c r="B22" s="15">
        <v>1200</v>
      </c>
      <c r="C22" s="45">
        <v>390.52</v>
      </c>
      <c r="D22" s="45">
        <v>35.83</v>
      </c>
      <c r="E22" s="46">
        <v>1767</v>
      </c>
      <c r="F22" s="45">
        <v>4.52</v>
      </c>
      <c r="G22" s="15" t="s">
        <v>119</v>
      </c>
      <c r="H22" s="15"/>
      <c r="I22" s="15">
        <v>3</v>
      </c>
      <c r="J22" s="28">
        <v>40</v>
      </c>
    </row>
    <row r="23" s="1" customFormat="1" ht="14.25" spans="1:10">
      <c r="A23" s="13"/>
      <c r="B23" s="15">
        <v>1200</v>
      </c>
      <c r="C23" s="45">
        <v>449.82</v>
      </c>
      <c r="D23" s="45">
        <v>41.64</v>
      </c>
      <c r="E23" s="46">
        <v>2044</v>
      </c>
      <c r="F23" s="45">
        <v>4.54</v>
      </c>
      <c r="G23" s="15" t="s">
        <v>88</v>
      </c>
      <c r="H23" s="15"/>
      <c r="I23" s="15">
        <v>3</v>
      </c>
      <c r="J23" s="28">
        <v>40</v>
      </c>
    </row>
    <row r="24" s="1" customFormat="1" ht="24" customHeight="1" spans="1:10">
      <c r="A24" s="10" t="s">
        <v>44</v>
      </c>
      <c r="B24" s="10"/>
      <c r="C24" s="10"/>
      <c r="D24" s="10"/>
      <c r="E24" s="10"/>
      <c r="F24" s="10"/>
      <c r="G24" s="10"/>
      <c r="H24" s="10"/>
      <c r="I24" s="10"/>
      <c r="J24" s="10"/>
    </row>
    <row r="25" s="1" customFormat="1" ht="14.25" spans="1:10">
      <c r="A25" s="11" t="s">
        <v>15</v>
      </c>
      <c r="B25" s="11" t="s">
        <v>45</v>
      </c>
      <c r="C25" s="11" t="s">
        <v>46</v>
      </c>
      <c r="D25" s="11" t="s">
        <v>19</v>
      </c>
      <c r="E25" s="11" t="s">
        <v>47</v>
      </c>
      <c r="F25" s="11" t="s">
        <v>48</v>
      </c>
      <c r="G25" s="11" t="s">
        <v>49</v>
      </c>
      <c r="H25" s="11" t="s">
        <v>50</v>
      </c>
      <c r="I25" s="11" t="s">
        <v>20</v>
      </c>
      <c r="J25" s="11" t="s">
        <v>51</v>
      </c>
    </row>
    <row r="26" s="1" customFormat="1" ht="19.5" spans="1:10">
      <c r="A26" s="12" t="s">
        <v>52</v>
      </c>
      <c r="B26" s="12" t="s">
        <v>53</v>
      </c>
      <c r="C26" s="12" t="s">
        <v>54</v>
      </c>
      <c r="D26" s="12" t="s">
        <v>55</v>
      </c>
      <c r="E26" s="12" t="s">
        <v>56</v>
      </c>
      <c r="F26" s="12" t="s">
        <v>57</v>
      </c>
      <c r="G26" s="12" t="s">
        <v>58</v>
      </c>
      <c r="H26" s="12" t="s">
        <v>59</v>
      </c>
      <c r="I26" s="12" t="s">
        <v>29</v>
      </c>
      <c r="J26" s="12" t="s">
        <v>60</v>
      </c>
    </row>
    <row r="27" s="1" customFormat="1" ht="14.25" spans="1:10">
      <c r="A27" s="33" t="s">
        <v>121</v>
      </c>
      <c r="B27" s="29" t="s">
        <v>62</v>
      </c>
      <c r="C27" s="29" t="s">
        <v>63</v>
      </c>
      <c r="D27" s="29" t="s">
        <v>37</v>
      </c>
      <c r="E27" s="29" t="s">
        <v>64</v>
      </c>
      <c r="F27" s="29" t="s">
        <v>36</v>
      </c>
      <c r="G27" s="29" t="s">
        <v>65</v>
      </c>
      <c r="H27" s="29" t="s">
        <v>35</v>
      </c>
      <c r="I27" s="29" t="s">
        <v>38</v>
      </c>
      <c r="J27" s="29" t="s">
        <v>66</v>
      </c>
    </row>
    <row r="28" s="1" customFormat="1" ht="14.25" spans="1:10">
      <c r="A28" s="33"/>
      <c r="B28" s="56">
        <v>0.4</v>
      </c>
      <c r="C28" s="45">
        <v>15.19</v>
      </c>
      <c r="D28" s="46">
        <v>687</v>
      </c>
      <c r="E28" s="57">
        <v>0.105</v>
      </c>
      <c r="F28" s="45">
        <v>6.54</v>
      </c>
      <c r="G28" s="46">
        <v>6433</v>
      </c>
      <c r="H28" s="45">
        <v>99.39</v>
      </c>
      <c r="I28" s="45">
        <v>6.91</v>
      </c>
      <c r="J28" s="33">
        <v>71</v>
      </c>
    </row>
    <row r="29" s="1" customFormat="1" ht="14.25" spans="1:10">
      <c r="A29" s="33"/>
      <c r="B29" s="56">
        <v>0.45</v>
      </c>
      <c r="C29" s="45">
        <v>15.17</v>
      </c>
      <c r="D29" s="46">
        <v>763</v>
      </c>
      <c r="E29" s="57">
        <v>0.119</v>
      </c>
      <c r="F29" s="45">
        <v>7.72</v>
      </c>
      <c r="G29" s="46">
        <v>6833</v>
      </c>
      <c r="H29" s="45">
        <v>117.1</v>
      </c>
      <c r="I29" s="45">
        <v>6.52</v>
      </c>
      <c r="J29" s="33"/>
    </row>
    <row r="30" s="1" customFormat="1" ht="14.25" spans="1:10">
      <c r="A30" s="33"/>
      <c r="B30" s="56">
        <v>0.5</v>
      </c>
      <c r="C30" s="45">
        <v>15.15</v>
      </c>
      <c r="D30" s="46">
        <v>857</v>
      </c>
      <c r="E30" s="57">
        <v>0.134</v>
      </c>
      <c r="F30" s="45">
        <v>8.96</v>
      </c>
      <c r="G30" s="46">
        <v>7179</v>
      </c>
      <c r="H30" s="45">
        <v>135.73</v>
      </c>
      <c r="I30" s="45">
        <v>6.31</v>
      </c>
      <c r="J30" s="33"/>
    </row>
    <row r="31" s="1" customFormat="1" ht="14.25" spans="1:10">
      <c r="A31" s="33"/>
      <c r="B31" s="56">
        <v>0.55</v>
      </c>
      <c r="C31" s="45">
        <v>15.12</v>
      </c>
      <c r="D31" s="46">
        <v>946</v>
      </c>
      <c r="E31" s="57">
        <v>0.149</v>
      </c>
      <c r="F31" s="45">
        <v>10.24</v>
      </c>
      <c r="G31" s="46">
        <v>7470</v>
      </c>
      <c r="H31" s="45">
        <v>154.86</v>
      </c>
      <c r="I31" s="45">
        <v>6.11</v>
      </c>
      <c r="J31" s="33"/>
    </row>
    <row r="32" s="1" customFormat="1" ht="14.25" spans="1:10">
      <c r="A32" s="33"/>
      <c r="B32" s="56">
        <v>0.6</v>
      </c>
      <c r="C32" s="45">
        <v>15.1</v>
      </c>
      <c r="D32" s="46">
        <v>1021</v>
      </c>
      <c r="E32" s="57">
        <v>0.162</v>
      </c>
      <c r="F32" s="45">
        <v>11.45</v>
      </c>
      <c r="G32" s="46">
        <v>7775</v>
      </c>
      <c r="H32" s="45">
        <v>172.98</v>
      </c>
      <c r="I32" s="45">
        <v>5.9</v>
      </c>
      <c r="J32" s="33"/>
    </row>
    <row r="33" s="1" customFormat="1" ht="14.25" spans="1:10">
      <c r="A33" s="33"/>
      <c r="B33" s="56">
        <v>0.65</v>
      </c>
      <c r="C33" s="45">
        <v>15.08</v>
      </c>
      <c r="D33" s="46">
        <v>1113</v>
      </c>
      <c r="E33" s="57">
        <v>0.172</v>
      </c>
      <c r="F33" s="45">
        <v>12.9</v>
      </c>
      <c r="G33" s="46">
        <v>8086</v>
      </c>
      <c r="H33" s="45">
        <v>194.54</v>
      </c>
      <c r="I33" s="45">
        <v>5.72</v>
      </c>
      <c r="J33" s="33"/>
    </row>
    <row r="34" s="1" customFormat="1" ht="14.25" spans="1:10">
      <c r="A34" s="33"/>
      <c r="B34" s="56">
        <v>0.7</v>
      </c>
      <c r="C34" s="45">
        <v>15.04</v>
      </c>
      <c r="D34" s="46">
        <v>1234</v>
      </c>
      <c r="E34" s="57">
        <v>0.197</v>
      </c>
      <c r="F34" s="45">
        <v>14.98</v>
      </c>
      <c r="G34" s="46">
        <v>8515</v>
      </c>
      <c r="H34" s="45">
        <v>225.3</v>
      </c>
      <c r="I34" s="45">
        <v>5.48</v>
      </c>
      <c r="J34" s="33"/>
    </row>
    <row r="35" s="1" customFormat="1" ht="14.25" spans="1:10">
      <c r="A35" s="33"/>
      <c r="B35" s="56">
        <v>0.75</v>
      </c>
      <c r="C35" s="45">
        <v>15</v>
      </c>
      <c r="D35" s="46">
        <v>1375</v>
      </c>
      <c r="E35" s="57">
        <v>0.218</v>
      </c>
      <c r="F35" s="45">
        <v>17.28</v>
      </c>
      <c r="G35" s="46">
        <v>8915</v>
      </c>
      <c r="H35" s="45">
        <v>259.18</v>
      </c>
      <c r="I35" s="45">
        <v>5.31</v>
      </c>
      <c r="J35" s="33"/>
    </row>
    <row r="36" s="1" customFormat="1" ht="14.25" spans="1:10">
      <c r="A36" s="33"/>
      <c r="B36" s="56">
        <v>0.8</v>
      </c>
      <c r="C36" s="45">
        <v>14.95</v>
      </c>
      <c r="D36" s="46">
        <v>1523</v>
      </c>
      <c r="E36" s="57">
        <v>0.242</v>
      </c>
      <c r="F36" s="45">
        <v>20.11</v>
      </c>
      <c r="G36" s="46">
        <v>9356</v>
      </c>
      <c r="H36" s="45">
        <v>300.72</v>
      </c>
      <c r="I36" s="45">
        <v>5.07</v>
      </c>
      <c r="J36" s="33"/>
    </row>
    <row r="37" s="1" customFormat="1" ht="14.25" spans="1:10">
      <c r="A37" s="33"/>
      <c r="B37" s="56">
        <v>0.85</v>
      </c>
      <c r="C37" s="45">
        <v>14.9</v>
      </c>
      <c r="D37" s="46">
        <v>1702</v>
      </c>
      <c r="E37" s="57">
        <v>0.272</v>
      </c>
      <c r="F37" s="45">
        <v>23.55</v>
      </c>
      <c r="G37" s="46">
        <v>9791</v>
      </c>
      <c r="H37" s="45">
        <v>350.72</v>
      </c>
      <c r="I37" s="45">
        <v>4.85</v>
      </c>
      <c r="J37" s="33"/>
    </row>
    <row r="38" s="1" customFormat="1" ht="14.25" spans="1:10">
      <c r="A38" s="33"/>
      <c r="B38" s="56">
        <v>0.9</v>
      </c>
      <c r="C38" s="45">
        <v>14.84</v>
      </c>
      <c r="D38" s="46">
        <v>1831</v>
      </c>
      <c r="E38" s="57">
        <v>0.295</v>
      </c>
      <c r="F38" s="45">
        <v>26.79</v>
      </c>
      <c r="G38" s="46">
        <v>10216</v>
      </c>
      <c r="H38" s="45">
        <v>397.61</v>
      </c>
      <c r="I38" s="45">
        <v>4.6</v>
      </c>
      <c r="J38" s="33"/>
    </row>
    <row r="39" s="1" customFormat="1" ht="14.25" spans="1:10">
      <c r="A39" s="33"/>
      <c r="B39" s="56">
        <v>0.95</v>
      </c>
      <c r="C39" s="45">
        <v>14.79</v>
      </c>
      <c r="D39" s="46">
        <v>1984</v>
      </c>
      <c r="E39" s="57">
        <v>0.321</v>
      </c>
      <c r="F39" s="45">
        <v>29.89</v>
      </c>
      <c r="G39" s="46">
        <v>10464</v>
      </c>
      <c r="H39" s="45">
        <v>442</v>
      </c>
      <c r="I39" s="45">
        <v>4.49</v>
      </c>
      <c r="J39" s="33"/>
    </row>
    <row r="40" s="1" customFormat="1" ht="14.25" spans="1:10">
      <c r="A40" s="33"/>
      <c r="B40" s="56">
        <v>1</v>
      </c>
      <c r="C40" s="45">
        <v>14.79</v>
      </c>
      <c r="D40" s="46">
        <v>1976</v>
      </c>
      <c r="E40" s="57">
        <v>0.319</v>
      </c>
      <c r="F40" s="45">
        <v>29.81</v>
      </c>
      <c r="G40" s="46">
        <v>10453</v>
      </c>
      <c r="H40" s="45">
        <v>440.87</v>
      </c>
      <c r="I40" s="45">
        <v>4.48</v>
      </c>
      <c r="J40" s="33"/>
    </row>
    <row r="41" s="1" customFormat="1" ht="14.25" hidden="1" spans="1:10">
      <c r="A41" s="11" t="s">
        <v>15</v>
      </c>
      <c r="B41" s="11" t="s">
        <v>45</v>
      </c>
      <c r="C41" s="11" t="s">
        <v>46</v>
      </c>
      <c r="D41" s="11" t="s">
        <v>19</v>
      </c>
      <c r="E41" s="11" t="s">
        <v>47</v>
      </c>
      <c r="F41" s="11" t="s">
        <v>48</v>
      </c>
      <c r="G41" s="11" t="s">
        <v>49</v>
      </c>
      <c r="H41" s="11" t="s">
        <v>50</v>
      </c>
      <c r="I41" s="11" t="s">
        <v>20</v>
      </c>
      <c r="J41" s="11" t="s">
        <v>51</v>
      </c>
    </row>
    <row r="42" s="1" customFormat="1" ht="19.5" hidden="1" spans="1:10">
      <c r="A42" s="12" t="s">
        <v>52</v>
      </c>
      <c r="B42" s="12" t="s">
        <v>53</v>
      </c>
      <c r="C42" s="12" t="s">
        <v>54</v>
      </c>
      <c r="D42" s="12" t="s">
        <v>55</v>
      </c>
      <c r="E42" s="12" t="s">
        <v>56</v>
      </c>
      <c r="F42" s="12" t="s">
        <v>57</v>
      </c>
      <c r="G42" s="12" t="s">
        <v>58</v>
      </c>
      <c r="H42" s="12" t="s">
        <v>59</v>
      </c>
      <c r="I42" s="12" t="s">
        <v>29</v>
      </c>
      <c r="J42" s="12" t="s">
        <v>60</v>
      </c>
    </row>
    <row r="43" s="1" customFormat="1" ht="11" hidden="1" customHeight="1" spans="1:10">
      <c r="A43" s="33" t="s">
        <v>122</v>
      </c>
      <c r="B43" s="29" t="s">
        <v>62</v>
      </c>
      <c r="C43" s="29" t="s">
        <v>63</v>
      </c>
      <c r="D43" s="29" t="s">
        <v>37</v>
      </c>
      <c r="E43" s="29" t="s">
        <v>64</v>
      </c>
      <c r="F43" s="29" t="s">
        <v>36</v>
      </c>
      <c r="G43" s="29" t="s">
        <v>65</v>
      </c>
      <c r="H43" s="29" t="s">
        <v>35</v>
      </c>
      <c r="I43" s="29" t="s">
        <v>38</v>
      </c>
      <c r="J43" s="29" t="s">
        <v>66</v>
      </c>
    </row>
    <row r="44" spans="1:10">
      <c r="A44" s="33"/>
      <c r="B44" s="56">
        <v>0.4</v>
      </c>
      <c r="C44" s="45">
        <v>15.18</v>
      </c>
      <c r="D44" s="46">
        <v>744</v>
      </c>
      <c r="E44" s="57">
        <v>0.118</v>
      </c>
      <c r="F44" s="45">
        <v>6.83</v>
      </c>
      <c r="G44" s="46">
        <v>6028</v>
      </c>
      <c r="H44" s="45">
        <v>103.71</v>
      </c>
      <c r="I44" s="45">
        <v>7.17</v>
      </c>
      <c r="J44" s="44">
        <v>93</v>
      </c>
    </row>
    <row r="45" spans="1:10">
      <c r="A45" s="33"/>
      <c r="B45" s="56">
        <v>0.45</v>
      </c>
      <c r="C45" s="45">
        <v>15.16</v>
      </c>
      <c r="D45" s="46">
        <v>847</v>
      </c>
      <c r="E45" s="57">
        <v>0.134</v>
      </c>
      <c r="F45" s="45">
        <v>8.18</v>
      </c>
      <c r="G45" s="46">
        <v>6411</v>
      </c>
      <c r="H45" s="45">
        <v>123.93</v>
      </c>
      <c r="I45" s="45">
        <v>6.84</v>
      </c>
      <c r="J45" s="44"/>
    </row>
    <row r="46" spans="1:10">
      <c r="A46" s="33"/>
      <c r="B46" s="56">
        <v>0.5</v>
      </c>
      <c r="C46" s="45">
        <v>15.13</v>
      </c>
      <c r="D46" s="46">
        <v>946</v>
      </c>
      <c r="E46" s="57">
        <v>0.15</v>
      </c>
      <c r="F46" s="45">
        <v>9.55</v>
      </c>
      <c r="G46" s="46">
        <v>6750</v>
      </c>
      <c r="H46" s="45">
        <v>144.57</v>
      </c>
      <c r="I46" s="45">
        <v>6.55</v>
      </c>
      <c r="J46" s="44"/>
    </row>
    <row r="47" spans="1:10">
      <c r="A47" s="33"/>
      <c r="B47" s="56">
        <v>0.55</v>
      </c>
      <c r="C47" s="45">
        <v>15.11</v>
      </c>
      <c r="D47" s="46">
        <v>1037</v>
      </c>
      <c r="E47" s="57">
        <v>0.165</v>
      </c>
      <c r="F47" s="45">
        <v>10.93</v>
      </c>
      <c r="G47" s="46">
        <v>7078</v>
      </c>
      <c r="H47" s="45">
        <v>165.2</v>
      </c>
      <c r="I47" s="45">
        <v>6.28</v>
      </c>
      <c r="J47" s="44"/>
    </row>
    <row r="48" spans="1:10">
      <c r="A48" s="33"/>
      <c r="B48" s="56">
        <v>0.6</v>
      </c>
      <c r="C48" s="45">
        <v>15.08</v>
      </c>
      <c r="D48" s="46">
        <v>1154</v>
      </c>
      <c r="E48" s="57">
        <v>0.185</v>
      </c>
      <c r="F48" s="45">
        <v>12.68</v>
      </c>
      <c r="G48" s="46">
        <v>7407</v>
      </c>
      <c r="H48" s="45">
        <v>191.16</v>
      </c>
      <c r="I48" s="45">
        <v>6.04</v>
      </c>
      <c r="J48" s="44"/>
    </row>
    <row r="49" spans="1:10">
      <c r="A49" s="33"/>
      <c r="B49" s="56">
        <v>0.65</v>
      </c>
      <c r="C49" s="45">
        <v>15.04</v>
      </c>
      <c r="D49" s="46">
        <v>1305</v>
      </c>
      <c r="E49" s="57">
        <v>0.21</v>
      </c>
      <c r="F49" s="45">
        <v>15.03</v>
      </c>
      <c r="G49" s="46">
        <v>7773</v>
      </c>
      <c r="H49" s="45">
        <v>226.09</v>
      </c>
      <c r="I49" s="45">
        <v>5.77</v>
      </c>
      <c r="J49" s="44"/>
    </row>
    <row r="50" spans="1:10">
      <c r="A50" s="33"/>
      <c r="B50" s="56">
        <v>0.7</v>
      </c>
      <c r="C50" s="45">
        <v>14.99</v>
      </c>
      <c r="D50" s="46">
        <v>1456</v>
      </c>
      <c r="E50" s="57">
        <v>0.234</v>
      </c>
      <c r="F50" s="45">
        <v>17.61</v>
      </c>
      <c r="G50" s="46">
        <v>8171</v>
      </c>
      <c r="H50" s="45">
        <v>264.01</v>
      </c>
      <c r="I50" s="45">
        <v>5.51</v>
      </c>
      <c r="J50" s="44"/>
    </row>
    <row r="51" spans="1:10">
      <c r="A51" s="33"/>
      <c r="B51" s="56">
        <v>0.75</v>
      </c>
      <c r="C51" s="45">
        <v>14.95</v>
      </c>
      <c r="D51" s="46">
        <v>1598</v>
      </c>
      <c r="E51" s="57">
        <v>0.26</v>
      </c>
      <c r="F51" s="45">
        <v>20.26</v>
      </c>
      <c r="G51" s="46">
        <v>8565</v>
      </c>
      <c r="H51" s="45">
        <v>302.96</v>
      </c>
      <c r="I51" s="45">
        <v>5.27</v>
      </c>
      <c r="J51" s="44"/>
    </row>
    <row r="52" spans="1:10">
      <c r="A52" s="33"/>
      <c r="B52" s="56">
        <v>0.8</v>
      </c>
      <c r="C52" s="45">
        <v>14.89</v>
      </c>
      <c r="D52" s="46">
        <v>1781</v>
      </c>
      <c r="E52" s="57">
        <v>0.291</v>
      </c>
      <c r="F52" s="45">
        <v>23.65</v>
      </c>
      <c r="G52" s="46">
        <v>8948</v>
      </c>
      <c r="H52" s="45">
        <v>352.3</v>
      </c>
      <c r="I52" s="45">
        <v>5.06</v>
      </c>
      <c r="J52" s="44"/>
    </row>
    <row r="53" spans="1:10">
      <c r="A53" s="33"/>
      <c r="B53" s="56">
        <v>0.9</v>
      </c>
      <c r="C53" s="45">
        <v>14.77</v>
      </c>
      <c r="D53" s="46">
        <v>2099</v>
      </c>
      <c r="E53" s="57">
        <v>0.348</v>
      </c>
      <c r="F53" s="45">
        <v>31.16</v>
      </c>
      <c r="G53" s="46">
        <v>9729</v>
      </c>
      <c r="H53" s="45">
        <v>460.18</v>
      </c>
      <c r="I53" s="45">
        <v>4.56</v>
      </c>
      <c r="J53" s="44"/>
    </row>
    <row r="54" spans="1:10">
      <c r="A54" s="33"/>
      <c r="B54" s="56">
        <v>1</v>
      </c>
      <c r="C54" s="45">
        <v>14.72</v>
      </c>
      <c r="D54" s="46">
        <v>2216</v>
      </c>
      <c r="E54" s="57">
        <v>0.37</v>
      </c>
      <c r="F54" s="45">
        <v>34.23</v>
      </c>
      <c r="G54" s="46">
        <v>9927</v>
      </c>
      <c r="H54" s="45">
        <v>503.64</v>
      </c>
      <c r="I54" s="45">
        <v>4.4</v>
      </c>
      <c r="J54" s="44"/>
    </row>
    <row r="55" s="1" customFormat="1" ht="14.25" hidden="1" spans="1:10">
      <c r="A55" s="11" t="s">
        <v>15</v>
      </c>
      <c r="B55" s="11" t="s">
        <v>45</v>
      </c>
      <c r="C55" s="11" t="s">
        <v>46</v>
      </c>
      <c r="D55" s="11" t="s">
        <v>19</v>
      </c>
      <c r="E55" s="11" t="s">
        <v>47</v>
      </c>
      <c r="F55" s="11" t="s">
        <v>48</v>
      </c>
      <c r="G55" s="11" t="s">
        <v>49</v>
      </c>
      <c r="H55" s="11" t="s">
        <v>50</v>
      </c>
      <c r="I55" s="11" t="s">
        <v>20</v>
      </c>
      <c r="J55" s="11" t="s">
        <v>51</v>
      </c>
    </row>
    <row r="56" s="1" customFormat="1" ht="19.5" hidden="1" spans="1:10">
      <c r="A56" s="12" t="s">
        <v>52</v>
      </c>
      <c r="B56" s="12" t="s">
        <v>53</v>
      </c>
      <c r="C56" s="12" t="s">
        <v>54</v>
      </c>
      <c r="D56" s="12" t="s">
        <v>55</v>
      </c>
      <c r="E56" s="12" t="s">
        <v>56</v>
      </c>
      <c r="F56" s="12" t="s">
        <v>57</v>
      </c>
      <c r="G56" s="12" t="s">
        <v>58</v>
      </c>
      <c r="H56" s="12" t="s">
        <v>59</v>
      </c>
      <c r="I56" s="12" t="s">
        <v>29</v>
      </c>
      <c r="J56" s="12" t="s">
        <v>60</v>
      </c>
    </row>
    <row r="57" customFormat="1" hidden="1" spans="1:10">
      <c r="A57" s="36" t="s">
        <v>123</v>
      </c>
      <c r="B57" s="29" t="s">
        <v>62</v>
      </c>
      <c r="C57" s="29" t="s">
        <v>63</v>
      </c>
      <c r="D57" s="29" t="s">
        <v>37</v>
      </c>
      <c r="E57" s="29" t="s">
        <v>64</v>
      </c>
      <c r="F57" s="29" t="s">
        <v>36</v>
      </c>
      <c r="G57" s="29" t="s">
        <v>65</v>
      </c>
      <c r="H57" s="29" t="s">
        <v>35</v>
      </c>
      <c r="I57" s="29" t="s">
        <v>38</v>
      </c>
      <c r="J57" s="44"/>
    </row>
    <row r="58" spans="1:10">
      <c r="A58" s="37"/>
      <c r="B58" s="56">
        <v>0.4</v>
      </c>
      <c r="C58" s="45">
        <v>11.42</v>
      </c>
      <c r="D58" s="46">
        <v>523</v>
      </c>
      <c r="E58" s="57">
        <v>0.087</v>
      </c>
      <c r="F58" s="45">
        <v>5.06</v>
      </c>
      <c r="G58" s="46">
        <v>4348</v>
      </c>
      <c r="H58" s="45">
        <v>57.77</v>
      </c>
      <c r="I58" s="45">
        <v>9.05</v>
      </c>
      <c r="J58" s="44">
        <v>68</v>
      </c>
    </row>
    <row r="59" spans="1:10">
      <c r="A59" s="37"/>
      <c r="B59" s="56">
        <v>0.45</v>
      </c>
      <c r="C59" s="45">
        <v>11.4</v>
      </c>
      <c r="D59" s="46">
        <v>604</v>
      </c>
      <c r="E59" s="57">
        <v>0.101</v>
      </c>
      <c r="F59" s="45">
        <v>6.09</v>
      </c>
      <c r="G59" s="46">
        <v>4651</v>
      </c>
      <c r="H59" s="45">
        <v>69.41</v>
      </c>
      <c r="I59" s="45">
        <v>8.7</v>
      </c>
      <c r="J59" s="44"/>
    </row>
    <row r="60" spans="1:10">
      <c r="A60" s="37"/>
      <c r="B60" s="56">
        <v>0.5</v>
      </c>
      <c r="C60" s="45">
        <v>11.39</v>
      </c>
      <c r="D60" s="46">
        <v>679</v>
      </c>
      <c r="E60" s="57">
        <v>0.113</v>
      </c>
      <c r="F60" s="45">
        <v>7.15</v>
      </c>
      <c r="G60" s="46">
        <v>4928</v>
      </c>
      <c r="H60" s="45">
        <v>81.41</v>
      </c>
      <c r="I60" s="45">
        <v>8.35</v>
      </c>
      <c r="J60" s="44"/>
    </row>
    <row r="61" spans="1:10">
      <c r="A61" s="37"/>
      <c r="B61" s="56">
        <v>0.55</v>
      </c>
      <c r="C61" s="45">
        <v>11.37</v>
      </c>
      <c r="D61" s="46">
        <v>756</v>
      </c>
      <c r="E61" s="57">
        <v>0.126</v>
      </c>
      <c r="F61" s="45">
        <v>8.28</v>
      </c>
      <c r="G61" s="46">
        <v>5164</v>
      </c>
      <c r="H61" s="45">
        <v>94.16</v>
      </c>
      <c r="I61" s="45">
        <v>8.03</v>
      </c>
      <c r="J61" s="44"/>
    </row>
    <row r="62" spans="1:10">
      <c r="A62" s="37"/>
      <c r="B62" s="56">
        <v>0.6</v>
      </c>
      <c r="C62" s="45">
        <v>11.35</v>
      </c>
      <c r="D62" s="46">
        <v>838</v>
      </c>
      <c r="E62" s="57">
        <v>0.139</v>
      </c>
      <c r="F62" s="45">
        <v>9.5</v>
      </c>
      <c r="G62" s="46">
        <v>5456</v>
      </c>
      <c r="H62" s="45">
        <v>107.84</v>
      </c>
      <c r="I62" s="45">
        <v>7.77</v>
      </c>
      <c r="J62" s="44"/>
    </row>
    <row r="63" spans="1:10">
      <c r="A63" s="37"/>
      <c r="B63" s="56">
        <v>0.65</v>
      </c>
      <c r="C63" s="45">
        <v>11.31</v>
      </c>
      <c r="D63" s="46">
        <v>951</v>
      </c>
      <c r="E63" s="57">
        <v>0.159</v>
      </c>
      <c r="F63" s="45">
        <v>11.26</v>
      </c>
      <c r="G63" s="46">
        <v>5753</v>
      </c>
      <c r="H63" s="45">
        <v>127.36</v>
      </c>
      <c r="I63" s="45">
        <v>7.47</v>
      </c>
      <c r="J63" s="44"/>
    </row>
    <row r="64" spans="1:10">
      <c r="A64" s="37"/>
      <c r="B64" s="56">
        <v>0.7</v>
      </c>
      <c r="C64" s="45">
        <v>11.28</v>
      </c>
      <c r="D64" s="46">
        <v>1069</v>
      </c>
      <c r="E64" s="57">
        <v>0.179</v>
      </c>
      <c r="F64" s="45">
        <v>13.36</v>
      </c>
      <c r="G64" s="46">
        <v>6123</v>
      </c>
      <c r="H64" s="45">
        <v>150.67</v>
      </c>
      <c r="I64" s="45">
        <v>7.1</v>
      </c>
      <c r="J64" s="44"/>
    </row>
    <row r="65" spans="1:10">
      <c r="A65" s="37"/>
      <c r="B65" s="56">
        <v>0.75</v>
      </c>
      <c r="C65" s="45">
        <v>11.24</v>
      </c>
      <c r="D65" s="46">
        <v>1210</v>
      </c>
      <c r="E65" s="57">
        <v>0.204</v>
      </c>
      <c r="F65" s="45">
        <v>15.83</v>
      </c>
      <c r="G65" s="46">
        <v>6467</v>
      </c>
      <c r="H65" s="45">
        <v>177.89</v>
      </c>
      <c r="I65" s="45">
        <v>6.8</v>
      </c>
      <c r="J65" s="44"/>
    </row>
    <row r="66" spans="1:10">
      <c r="A66" s="37"/>
      <c r="B66" s="56">
        <v>0.8</v>
      </c>
      <c r="C66" s="45">
        <v>11.2</v>
      </c>
      <c r="D66" s="46">
        <v>1334</v>
      </c>
      <c r="E66" s="57">
        <v>0.226</v>
      </c>
      <c r="F66" s="45">
        <v>18.43</v>
      </c>
      <c r="G66" s="46">
        <v>6784</v>
      </c>
      <c r="H66" s="45">
        <v>206.33</v>
      </c>
      <c r="I66" s="45">
        <v>6.47</v>
      </c>
      <c r="J66" s="44"/>
    </row>
    <row r="67" spans="1:10">
      <c r="A67" s="37"/>
      <c r="B67" s="56">
        <v>0.9</v>
      </c>
      <c r="C67" s="45">
        <v>11.09</v>
      </c>
      <c r="D67" s="46">
        <v>1613</v>
      </c>
      <c r="E67" s="57">
        <v>0.275</v>
      </c>
      <c r="F67" s="45">
        <v>24.46</v>
      </c>
      <c r="G67" s="46">
        <v>7395</v>
      </c>
      <c r="H67" s="45">
        <v>271.34</v>
      </c>
      <c r="I67" s="45">
        <v>5.95</v>
      </c>
      <c r="J67" s="44"/>
    </row>
    <row r="68" spans="1:10">
      <c r="A68" s="39"/>
      <c r="B68" s="56">
        <v>1</v>
      </c>
      <c r="C68" s="45">
        <v>11.05</v>
      </c>
      <c r="D68" s="46">
        <v>1720</v>
      </c>
      <c r="E68" s="57">
        <v>0.291</v>
      </c>
      <c r="F68" s="45">
        <v>27.02</v>
      </c>
      <c r="G68" s="46">
        <v>7601</v>
      </c>
      <c r="H68" s="45">
        <v>298.67</v>
      </c>
      <c r="I68" s="45">
        <v>5.76</v>
      </c>
      <c r="J68" s="44"/>
    </row>
    <row r="69" s="1" customFormat="1" ht="14.25" hidden="1" spans="1:10">
      <c r="A69" s="11" t="s">
        <v>15</v>
      </c>
      <c r="B69" s="11" t="s">
        <v>45</v>
      </c>
      <c r="C69" s="11" t="s">
        <v>46</v>
      </c>
      <c r="D69" s="11" t="s">
        <v>19</v>
      </c>
      <c r="E69" s="11" t="s">
        <v>47</v>
      </c>
      <c r="F69" s="11" t="s">
        <v>48</v>
      </c>
      <c r="G69" s="11" t="s">
        <v>49</v>
      </c>
      <c r="H69" s="11" t="s">
        <v>50</v>
      </c>
      <c r="I69" s="11" t="s">
        <v>20</v>
      </c>
      <c r="J69" s="11" t="s">
        <v>51</v>
      </c>
    </row>
    <row r="70" s="1" customFormat="1" ht="19.5" hidden="1" spans="1:10">
      <c r="A70" s="12" t="s">
        <v>52</v>
      </c>
      <c r="B70" s="12" t="s">
        <v>53</v>
      </c>
      <c r="C70" s="12" t="s">
        <v>54</v>
      </c>
      <c r="D70" s="12" t="s">
        <v>55</v>
      </c>
      <c r="E70" s="12" t="s">
        <v>56</v>
      </c>
      <c r="F70" s="12" t="s">
        <v>57</v>
      </c>
      <c r="G70" s="12" t="s">
        <v>58</v>
      </c>
      <c r="H70" s="12" t="s">
        <v>59</v>
      </c>
      <c r="I70" s="12" t="s">
        <v>29</v>
      </c>
      <c r="J70" s="12" t="s">
        <v>60</v>
      </c>
    </row>
    <row r="71" customFormat="1" hidden="1" spans="1:10">
      <c r="A71" s="36" t="s">
        <v>124</v>
      </c>
      <c r="B71" s="29" t="s">
        <v>62</v>
      </c>
      <c r="C71" s="29" t="s">
        <v>63</v>
      </c>
      <c r="D71" s="29" t="s">
        <v>37</v>
      </c>
      <c r="E71" s="29" t="s">
        <v>64</v>
      </c>
      <c r="F71" s="29" t="s">
        <v>36</v>
      </c>
      <c r="G71" s="29" t="s">
        <v>65</v>
      </c>
      <c r="H71" s="29" t="s">
        <v>35</v>
      </c>
      <c r="I71" s="29" t="s">
        <v>38</v>
      </c>
      <c r="J71" s="44"/>
    </row>
    <row r="72" spans="1:10">
      <c r="A72" s="37"/>
      <c r="B72" s="56">
        <v>0.4</v>
      </c>
      <c r="C72" s="45">
        <v>11.41</v>
      </c>
      <c r="D72" s="46">
        <v>578</v>
      </c>
      <c r="E72" s="57">
        <v>0.105</v>
      </c>
      <c r="F72" s="45">
        <v>5.56</v>
      </c>
      <c r="G72" s="46">
        <v>3943</v>
      </c>
      <c r="H72" s="45">
        <v>63.41</v>
      </c>
      <c r="I72" s="45">
        <v>9.11</v>
      </c>
      <c r="J72" s="44">
        <v>82</v>
      </c>
    </row>
    <row r="73" spans="1:10">
      <c r="A73" s="37"/>
      <c r="B73" s="56">
        <v>0.45</v>
      </c>
      <c r="C73" s="45">
        <v>11.4</v>
      </c>
      <c r="D73" s="46">
        <v>651</v>
      </c>
      <c r="E73" s="57">
        <v>0.116</v>
      </c>
      <c r="F73" s="45">
        <v>6.57</v>
      </c>
      <c r="G73" s="46">
        <v>4177</v>
      </c>
      <c r="H73" s="45">
        <v>74.85</v>
      </c>
      <c r="I73" s="45">
        <v>8.7</v>
      </c>
      <c r="J73" s="44"/>
    </row>
    <row r="74" spans="1:10">
      <c r="A74" s="37"/>
      <c r="B74" s="56">
        <v>0.5</v>
      </c>
      <c r="C74" s="45">
        <v>11.38</v>
      </c>
      <c r="D74" s="46">
        <v>738</v>
      </c>
      <c r="E74" s="57">
        <v>0.133</v>
      </c>
      <c r="F74" s="45">
        <v>7.74</v>
      </c>
      <c r="G74" s="46">
        <v>4437</v>
      </c>
      <c r="H74" s="45">
        <v>88.06</v>
      </c>
      <c r="I74" s="45">
        <v>8.38</v>
      </c>
      <c r="J74" s="44"/>
    </row>
    <row r="75" spans="1:10">
      <c r="A75" s="37"/>
      <c r="B75" s="56">
        <v>0.55</v>
      </c>
      <c r="C75" s="45">
        <v>11.35</v>
      </c>
      <c r="D75" s="46">
        <v>850</v>
      </c>
      <c r="E75" s="57">
        <v>0.153</v>
      </c>
      <c r="F75" s="45">
        <v>9.4</v>
      </c>
      <c r="G75" s="46">
        <v>4770</v>
      </c>
      <c r="H75" s="45">
        <v>106.71</v>
      </c>
      <c r="I75" s="45">
        <v>7.96</v>
      </c>
      <c r="J75" s="44"/>
    </row>
    <row r="76" spans="1:10">
      <c r="A76" s="37"/>
      <c r="B76" s="56">
        <v>0.6</v>
      </c>
      <c r="C76" s="45">
        <v>11.31</v>
      </c>
      <c r="D76" s="46">
        <v>988</v>
      </c>
      <c r="E76" s="57">
        <v>0.177</v>
      </c>
      <c r="F76" s="45">
        <v>11.68</v>
      </c>
      <c r="G76" s="46">
        <v>5146</v>
      </c>
      <c r="H76" s="45">
        <v>132.11</v>
      </c>
      <c r="I76" s="45">
        <v>7.48</v>
      </c>
      <c r="J76" s="44"/>
    </row>
    <row r="77" spans="1:10">
      <c r="A77" s="37"/>
      <c r="B77" s="56">
        <v>0.65</v>
      </c>
      <c r="C77" s="45">
        <v>11.27</v>
      </c>
      <c r="D77" s="46">
        <v>1131</v>
      </c>
      <c r="E77" s="57">
        <v>0.205</v>
      </c>
      <c r="F77" s="45">
        <v>14.08</v>
      </c>
      <c r="G77" s="46">
        <v>5465</v>
      </c>
      <c r="H77" s="45">
        <v>158.66</v>
      </c>
      <c r="I77" s="45">
        <v>7.13</v>
      </c>
      <c r="J77" s="44"/>
    </row>
    <row r="78" spans="1:10">
      <c r="A78" s="37"/>
      <c r="B78" s="56">
        <v>0.7</v>
      </c>
      <c r="C78" s="45">
        <v>11.22</v>
      </c>
      <c r="D78" s="46">
        <v>1285</v>
      </c>
      <c r="E78" s="57">
        <v>0.232</v>
      </c>
      <c r="F78" s="45">
        <v>17.03</v>
      </c>
      <c r="G78" s="46">
        <v>5803</v>
      </c>
      <c r="H78" s="45">
        <v>191.1</v>
      </c>
      <c r="I78" s="45">
        <v>6.73</v>
      </c>
      <c r="J78" s="44"/>
    </row>
    <row r="79" spans="1:10">
      <c r="A79" s="37"/>
      <c r="B79" s="56">
        <v>0.75</v>
      </c>
      <c r="C79" s="45">
        <v>11.17</v>
      </c>
      <c r="D79" s="46">
        <v>1425</v>
      </c>
      <c r="E79" s="57">
        <v>0.259</v>
      </c>
      <c r="F79" s="45">
        <v>19.8</v>
      </c>
      <c r="G79" s="46">
        <v>6082</v>
      </c>
      <c r="H79" s="45">
        <v>221.2</v>
      </c>
      <c r="I79" s="45">
        <v>6.44</v>
      </c>
      <c r="J79" s="44"/>
    </row>
    <row r="80" spans="1:10">
      <c r="A80" s="37"/>
      <c r="B80" s="56">
        <v>0.8</v>
      </c>
      <c r="C80" s="45">
        <v>11.12</v>
      </c>
      <c r="D80" s="46">
        <v>1573</v>
      </c>
      <c r="E80" s="57">
        <v>0.287</v>
      </c>
      <c r="F80" s="45">
        <v>22.89</v>
      </c>
      <c r="G80" s="46">
        <v>6355</v>
      </c>
      <c r="H80" s="45">
        <v>254.54</v>
      </c>
      <c r="I80" s="45">
        <v>6.18</v>
      </c>
      <c r="J80" s="44"/>
    </row>
    <row r="81" spans="1:10">
      <c r="A81" s="37"/>
      <c r="B81" s="56">
        <v>0.9</v>
      </c>
      <c r="C81" s="45">
        <v>11.01</v>
      </c>
      <c r="D81" s="46">
        <v>1856</v>
      </c>
      <c r="E81" s="57">
        <v>0.337</v>
      </c>
      <c r="F81" s="45">
        <v>29.95</v>
      </c>
      <c r="G81" s="46">
        <v>6886</v>
      </c>
      <c r="H81" s="45">
        <v>329.65</v>
      </c>
      <c r="I81" s="45">
        <v>5.63</v>
      </c>
      <c r="J81" s="44"/>
    </row>
    <row r="82" spans="1:10">
      <c r="A82" s="39"/>
      <c r="B82" s="56">
        <v>1</v>
      </c>
      <c r="C82" s="45">
        <v>10.96</v>
      </c>
      <c r="D82" s="46">
        <v>1953</v>
      </c>
      <c r="E82" s="57">
        <v>0.357</v>
      </c>
      <c r="F82" s="45">
        <v>32.64</v>
      </c>
      <c r="G82" s="46">
        <v>7047</v>
      </c>
      <c r="H82" s="45">
        <v>357.75</v>
      </c>
      <c r="I82" s="45">
        <v>5.46</v>
      </c>
      <c r="J82" s="44"/>
    </row>
    <row r="83" s="1" customFormat="1" ht="14.25" hidden="1" spans="1:10">
      <c r="A83" s="11" t="s">
        <v>15</v>
      </c>
      <c r="B83" s="11" t="s">
        <v>45</v>
      </c>
      <c r="C83" s="11" t="s">
        <v>46</v>
      </c>
      <c r="D83" s="11" t="s">
        <v>19</v>
      </c>
      <c r="E83" s="11" t="s">
        <v>47</v>
      </c>
      <c r="F83" s="11" t="s">
        <v>48</v>
      </c>
      <c r="G83" s="11" t="s">
        <v>49</v>
      </c>
      <c r="H83" s="11" t="s">
        <v>50</v>
      </c>
      <c r="I83" s="11" t="s">
        <v>20</v>
      </c>
      <c r="J83" s="11" t="s">
        <v>51</v>
      </c>
    </row>
    <row r="84" s="1" customFormat="1" ht="19.5" hidden="1" spans="1:10">
      <c r="A84" s="12" t="s">
        <v>52</v>
      </c>
      <c r="B84" s="12" t="s">
        <v>53</v>
      </c>
      <c r="C84" s="12" t="s">
        <v>54</v>
      </c>
      <c r="D84" s="12" t="s">
        <v>55</v>
      </c>
      <c r="E84" s="12" t="s">
        <v>56</v>
      </c>
      <c r="F84" s="12" t="s">
        <v>57</v>
      </c>
      <c r="G84" s="12" t="s">
        <v>58</v>
      </c>
      <c r="H84" s="12" t="s">
        <v>59</v>
      </c>
      <c r="I84" s="12" t="s">
        <v>29</v>
      </c>
      <c r="J84" s="12" t="s">
        <v>60</v>
      </c>
    </row>
    <row r="85" customFormat="1" hidden="1" spans="1:10">
      <c r="A85" s="36" t="s">
        <v>125</v>
      </c>
      <c r="B85" s="29" t="s">
        <v>62</v>
      </c>
      <c r="C85" s="29" t="s">
        <v>63</v>
      </c>
      <c r="D85" s="29" t="s">
        <v>37</v>
      </c>
      <c r="E85" s="29" t="s">
        <v>64</v>
      </c>
      <c r="F85" s="29" t="s">
        <v>36</v>
      </c>
      <c r="G85" s="29" t="s">
        <v>65</v>
      </c>
      <c r="H85" s="29" t="s">
        <v>35</v>
      </c>
      <c r="I85" s="29" t="s">
        <v>38</v>
      </c>
      <c r="J85" s="44"/>
    </row>
    <row r="86" spans="1:10">
      <c r="A86" s="37"/>
      <c r="B86" s="56">
        <v>0.4</v>
      </c>
      <c r="C86" s="45">
        <v>15.15</v>
      </c>
      <c r="D86" s="46">
        <v>801</v>
      </c>
      <c r="E86" s="57">
        <v>0.127</v>
      </c>
      <c r="F86" s="45">
        <v>8.71</v>
      </c>
      <c r="G86" s="46">
        <v>7022</v>
      </c>
      <c r="H86" s="45">
        <v>131.99</v>
      </c>
      <c r="I86" s="45">
        <v>6.07</v>
      </c>
      <c r="J86" s="44">
        <v>78</v>
      </c>
    </row>
    <row r="87" spans="1:10">
      <c r="A87" s="37"/>
      <c r="B87" s="56">
        <v>0.45</v>
      </c>
      <c r="C87" s="45">
        <v>15.12</v>
      </c>
      <c r="D87" s="46">
        <v>916</v>
      </c>
      <c r="E87" s="57">
        <v>0.145</v>
      </c>
      <c r="F87" s="45">
        <v>10.45</v>
      </c>
      <c r="G87" s="46">
        <v>7441</v>
      </c>
      <c r="H87" s="45">
        <v>157.93</v>
      </c>
      <c r="I87" s="45">
        <v>5.8</v>
      </c>
      <c r="J87" s="44"/>
    </row>
    <row r="88" spans="1:10">
      <c r="A88" s="37"/>
      <c r="B88" s="56">
        <v>0.5</v>
      </c>
      <c r="C88" s="45">
        <v>15.09</v>
      </c>
      <c r="D88" s="46">
        <v>1008</v>
      </c>
      <c r="E88" s="57">
        <v>0.16</v>
      </c>
      <c r="F88" s="45">
        <v>11.87</v>
      </c>
      <c r="G88" s="46">
        <v>7764</v>
      </c>
      <c r="H88" s="45">
        <v>179.2</v>
      </c>
      <c r="I88" s="45">
        <v>5.63</v>
      </c>
      <c r="J88" s="44"/>
    </row>
    <row r="89" spans="1:10">
      <c r="A89" s="37"/>
      <c r="B89" s="56">
        <v>0.55</v>
      </c>
      <c r="C89" s="45">
        <v>15.06</v>
      </c>
      <c r="D89" s="46">
        <v>1128</v>
      </c>
      <c r="E89" s="57">
        <v>0.18</v>
      </c>
      <c r="F89" s="45">
        <v>13.9</v>
      </c>
      <c r="G89" s="46">
        <v>8182</v>
      </c>
      <c r="H89" s="45">
        <v>209.37</v>
      </c>
      <c r="I89" s="45">
        <v>5.39</v>
      </c>
      <c r="J89" s="44"/>
    </row>
    <row r="90" spans="1:10">
      <c r="A90" s="37"/>
      <c r="B90" s="56">
        <v>0.6</v>
      </c>
      <c r="C90" s="45">
        <v>15.03</v>
      </c>
      <c r="D90" s="46">
        <v>1219</v>
      </c>
      <c r="E90" s="57">
        <v>0.197</v>
      </c>
      <c r="F90" s="45">
        <v>15.62</v>
      </c>
      <c r="G90" s="46">
        <v>8511</v>
      </c>
      <c r="H90" s="45">
        <v>234.8</v>
      </c>
      <c r="I90" s="45">
        <v>5.19</v>
      </c>
      <c r="J90" s="44"/>
    </row>
    <row r="91" spans="1:10">
      <c r="A91" s="37"/>
      <c r="B91" s="56">
        <v>0.65</v>
      </c>
      <c r="C91" s="45">
        <v>14.99</v>
      </c>
      <c r="D91" s="46">
        <v>1347</v>
      </c>
      <c r="E91" s="57">
        <v>0.214</v>
      </c>
      <c r="F91" s="45">
        <v>17.82</v>
      </c>
      <c r="G91" s="46">
        <v>8876</v>
      </c>
      <c r="H91" s="45">
        <v>267.21</v>
      </c>
      <c r="I91" s="45">
        <v>5.04</v>
      </c>
      <c r="J91" s="44"/>
    </row>
    <row r="92" spans="1:10">
      <c r="A92" s="37"/>
      <c r="B92" s="56">
        <v>0.7</v>
      </c>
      <c r="C92" s="45">
        <v>14.95</v>
      </c>
      <c r="D92" s="46">
        <v>1452</v>
      </c>
      <c r="E92" s="57">
        <v>0.232</v>
      </c>
      <c r="F92" s="45">
        <v>20.2</v>
      </c>
      <c r="G92" s="46">
        <v>9332</v>
      </c>
      <c r="H92" s="45">
        <v>302</v>
      </c>
      <c r="I92" s="45">
        <v>4.81</v>
      </c>
      <c r="J92" s="44"/>
    </row>
    <row r="93" spans="1:10">
      <c r="A93" s="37"/>
      <c r="B93" s="56">
        <v>0.75</v>
      </c>
      <c r="C93" s="45">
        <v>14.9</v>
      </c>
      <c r="D93" s="46">
        <v>1625</v>
      </c>
      <c r="E93" s="57">
        <v>0.261</v>
      </c>
      <c r="F93" s="45">
        <v>23.42</v>
      </c>
      <c r="G93" s="46">
        <v>9763</v>
      </c>
      <c r="H93" s="45">
        <v>348.93</v>
      </c>
      <c r="I93" s="45">
        <v>4.66</v>
      </c>
      <c r="J93" s="44"/>
    </row>
    <row r="94" spans="1:10">
      <c r="A94" s="37"/>
      <c r="B94" s="56">
        <v>0.8</v>
      </c>
      <c r="C94" s="45">
        <v>14.83</v>
      </c>
      <c r="D94" s="46">
        <v>1802</v>
      </c>
      <c r="E94" s="57">
        <v>0.291</v>
      </c>
      <c r="F94" s="45">
        <v>27.59</v>
      </c>
      <c r="G94" s="46">
        <v>10268</v>
      </c>
      <c r="H94" s="45">
        <v>409.06</v>
      </c>
      <c r="I94" s="45">
        <v>4.41</v>
      </c>
      <c r="J94" s="44"/>
    </row>
    <row r="95" spans="1:10">
      <c r="A95" s="37"/>
      <c r="B95" s="56">
        <v>0.9</v>
      </c>
      <c r="C95" s="45">
        <v>14.67</v>
      </c>
      <c r="D95" s="46">
        <v>2169</v>
      </c>
      <c r="E95" s="57">
        <v>0.352</v>
      </c>
      <c r="F95" s="45">
        <v>36.92</v>
      </c>
      <c r="G95" s="46">
        <v>11133</v>
      </c>
      <c r="H95" s="45">
        <v>541.62</v>
      </c>
      <c r="I95" s="45">
        <v>4</v>
      </c>
      <c r="J95" s="44"/>
    </row>
    <row r="96" spans="1:10">
      <c r="A96" s="39"/>
      <c r="B96" s="56">
        <v>1</v>
      </c>
      <c r="C96" s="45">
        <v>14.62</v>
      </c>
      <c r="D96" s="46">
        <v>2274</v>
      </c>
      <c r="E96" s="57">
        <v>0.37</v>
      </c>
      <c r="F96" s="45">
        <v>39.83</v>
      </c>
      <c r="G96" s="46">
        <v>11297</v>
      </c>
      <c r="H96" s="45">
        <v>582.49</v>
      </c>
      <c r="I96" s="45">
        <v>3.9</v>
      </c>
      <c r="J96" s="44"/>
    </row>
    <row r="97" s="1" customFormat="1" ht="14.25" hidden="1" spans="1:10">
      <c r="A97" s="11" t="s">
        <v>15</v>
      </c>
      <c r="B97" s="11" t="s">
        <v>45</v>
      </c>
      <c r="C97" s="11" t="s">
        <v>46</v>
      </c>
      <c r="D97" s="11" t="s">
        <v>19</v>
      </c>
      <c r="E97" s="11" t="s">
        <v>47</v>
      </c>
      <c r="F97" s="11" t="s">
        <v>48</v>
      </c>
      <c r="G97" s="11" t="s">
        <v>49</v>
      </c>
      <c r="H97" s="11" t="s">
        <v>50</v>
      </c>
      <c r="I97" s="11" t="s">
        <v>20</v>
      </c>
      <c r="J97" s="11" t="s">
        <v>51</v>
      </c>
    </row>
    <row r="98" s="1" customFormat="1" ht="19.5" hidden="1" spans="1:10">
      <c r="A98" s="12" t="s">
        <v>52</v>
      </c>
      <c r="B98" s="12" t="s">
        <v>53</v>
      </c>
      <c r="C98" s="12" t="s">
        <v>54</v>
      </c>
      <c r="D98" s="12" t="s">
        <v>55</v>
      </c>
      <c r="E98" s="12" t="s">
        <v>56</v>
      </c>
      <c r="F98" s="12" t="s">
        <v>57</v>
      </c>
      <c r="G98" s="12" t="s">
        <v>58</v>
      </c>
      <c r="H98" s="12" t="s">
        <v>59</v>
      </c>
      <c r="I98" s="12" t="s">
        <v>29</v>
      </c>
      <c r="J98" s="12" t="s">
        <v>60</v>
      </c>
    </row>
    <row r="99" customFormat="1" hidden="1" spans="1:10">
      <c r="A99" s="36" t="s">
        <v>126</v>
      </c>
      <c r="B99" s="29" t="s">
        <v>62</v>
      </c>
      <c r="C99" s="29" t="s">
        <v>63</v>
      </c>
      <c r="D99" s="29" t="s">
        <v>37</v>
      </c>
      <c r="E99" s="29" t="s">
        <v>64</v>
      </c>
      <c r="F99" s="29" t="s">
        <v>36</v>
      </c>
      <c r="G99" s="29" t="s">
        <v>65</v>
      </c>
      <c r="H99" s="29" t="s">
        <v>35</v>
      </c>
      <c r="I99" s="29" t="s">
        <v>38</v>
      </c>
      <c r="J99" s="44"/>
    </row>
    <row r="100" spans="1:10">
      <c r="A100" s="37"/>
      <c r="B100" s="56">
        <v>0.4</v>
      </c>
      <c r="C100" s="45">
        <v>15.14</v>
      </c>
      <c r="D100" s="46">
        <v>904</v>
      </c>
      <c r="E100" s="57">
        <v>0.143</v>
      </c>
      <c r="F100" s="45">
        <v>9.26</v>
      </c>
      <c r="G100" s="46">
        <v>6563</v>
      </c>
      <c r="H100" s="45">
        <v>140.21</v>
      </c>
      <c r="I100" s="45">
        <v>6.45</v>
      </c>
      <c r="J100" s="44">
        <v>93</v>
      </c>
    </row>
    <row r="101" spans="1:10">
      <c r="A101" s="37"/>
      <c r="B101" s="56">
        <v>0.45</v>
      </c>
      <c r="C101" s="45">
        <v>15.11</v>
      </c>
      <c r="D101" s="46">
        <v>1033</v>
      </c>
      <c r="E101" s="57">
        <v>0.165</v>
      </c>
      <c r="F101" s="45">
        <v>11.13</v>
      </c>
      <c r="G101" s="46">
        <v>6954</v>
      </c>
      <c r="H101" s="45">
        <v>168.14</v>
      </c>
      <c r="I101" s="45">
        <v>6.14</v>
      </c>
      <c r="J101" s="44"/>
    </row>
    <row r="102" spans="1:10">
      <c r="A102" s="37"/>
      <c r="B102" s="56">
        <v>0.5</v>
      </c>
      <c r="C102" s="45">
        <v>15.07</v>
      </c>
      <c r="D102" s="46">
        <v>1158</v>
      </c>
      <c r="E102" s="57">
        <v>0.186</v>
      </c>
      <c r="F102" s="45">
        <v>13.12</v>
      </c>
      <c r="G102" s="46">
        <v>7323</v>
      </c>
      <c r="H102" s="45">
        <v>197.78</v>
      </c>
      <c r="I102" s="45">
        <v>5.85</v>
      </c>
      <c r="J102" s="44"/>
    </row>
    <row r="103" spans="1:10">
      <c r="A103" s="37"/>
      <c r="B103" s="56">
        <v>0.55</v>
      </c>
      <c r="C103" s="45">
        <v>15.04</v>
      </c>
      <c r="D103" s="46">
        <v>1287</v>
      </c>
      <c r="E103" s="57">
        <v>0.207</v>
      </c>
      <c r="F103" s="45">
        <v>15.13</v>
      </c>
      <c r="G103" s="46">
        <v>7678</v>
      </c>
      <c r="H103" s="45">
        <v>227.55</v>
      </c>
      <c r="I103" s="45">
        <v>5.66</v>
      </c>
      <c r="J103" s="44"/>
    </row>
    <row r="104" spans="1:10">
      <c r="A104" s="37"/>
      <c r="B104" s="56">
        <v>0.6</v>
      </c>
      <c r="C104" s="45">
        <v>14.99</v>
      </c>
      <c r="D104" s="46">
        <v>1430</v>
      </c>
      <c r="E104" s="57">
        <v>0.23</v>
      </c>
      <c r="F104" s="45">
        <v>17.7</v>
      </c>
      <c r="G104" s="46">
        <v>8058</v>
      </c>
      <c r="H104" s="45">
        <v>265.35</v>
      </c>
      <c r="I104" s="45">
        <v>5.39</v>
      </c>
      <c r="J104" s="44"/>
    </row>
    <row r="105" spans="1:10">
      <c r="A105" s="37"/>
      <c r="B105" s="56">
        <v>0.65</v>
      </c>
      <c r="C105" s="45">
        <v>14.94</v>
      </c>
      <c r="D105" s="46">
        <v>1600</v>
      </c>
      <c r="E105" s="57">
        <v>0.26</v>
      </c>
      <c r="F105" s="45">
        <v>20.9</v>
      </c>
      <c r="G105" s="46">
        <v>8455</v>
      </c>
      <c r="H105" s="45">
        <v>312.22</v>
      </c>
      <c r="I105" s="45">
        <v>5.13</v>
      </c>
      <c r="J105" s="44"/>
    </row>
    <row r="106" spans="1:10">
      <c r="A106" s="37"/>
      <c r="B106" s="56">
        <v>0.7</v>
      </c>
      <c r="C106" s="45">
        <v>14.89</v>
      </c>
      <c r="D106" s="46">
        <v>1749</v>
      </c>
      <c r="E106" s="57">
        <v>0.285</v>
      </c>
      <c r="F106" s="45">
        <v>23.91</v>
      </c>
      <c r="G106" s="46">
        <v>8829</v>
      </c>
      <c r="H106" s="45">
        <v>356.01</v>
      </c>
      <c r="I106" s="45">
        <v>4.91</v>
      </c>
      <c r="J106" s="44"/>
    </row>
    <row r="107" spans="1:10">
      <c r="A107" s="37"/>
      <c r="B107" s="56">
        <v>0.75</v>
      </c>
      <c r="C107" s="45">
        <v>14.81</v>
      </c>
      <c r="D107" s="46">
        <v>1979</v>
      </c>
      <c r="E107" s="57">
        <v>0.325</v>
      </c>
      <c r="F107" s="45">
        <v>28.74</v>
      </c>
      <c r="G107" s="46">
        <v>9298</v>
      </c>
      <c r="H107" s="45">
        <v>425.55</v>
      </c>
      <c r="I107" s="45">
        <v>4.65</v>
      </c>
      <c r="J107" s="44"/>
    </row>
    <row r="108" spans="1:10">
      <c r="A108" s="37"/>
      <c r="B108" s="56">
        <v>0.8</v>
      </c>
      <c r="C108" s="45">
        <v>14.73</v>
      </c>
      <c r="D108" s="46">
        <v>2172</v>
      </c>
      <c r="E108" s="57">
        <v>0.36</v>
      </c>
      <c r="F108" s="45">
        <v>33.27</v>
      </c>
      <c r="G108" s="46">
        <v>9708</v>
      </c>
      <c r="H108" s="45">
        <v>490.09</v>
      </c>
      <c r="I108" s="45">
        <v>4.43</v>
      </c>
      <c r="J108" s="44"/>
    </row>
    <row r="109" spans="1:10">
      <c r="A109" s="37"/>
      <c r="B109" s="56">
        <v>0.9</v>
      </c>
      <c r="C109" s="45">
        <v>14.57</v>
      </c>
      <c r="D109" s="46">
        <v>2503</v>
      </c>
      <c r="E109" s="57">
        <v>0.421</v>
      </c>
      <c r="F109" s="45">
        <v>43.03</v>
      </c>
      <c r="G109" s="46">
        <v>10384</v>
      </c>
      <c r="H109" s="45">
        <v>627.03</v>
      </c>
      <c r="I109" s="45">
        <v>3.99</v>
      </c>
      <c r="J109" s="44"/>
    </row>
    <row r="110" spans="1:10">
      <c r="A110" s="39"/>
      <c r="B110" s="56">
        <v>1</v>
      </c>
      <c r="C110" s="45">
        <v>14.52</v>
      </c>
      <c r="D110" s="46">
        <v>2553</v>
      </c>
      <c r="E110" s="57">
        <v>0.437</v>
      </c>
      <c r="F110" s="45">
        <v>46.09</v>
      </c>
      <c r="G110" s="46">
        <v>10518</v>
      </c>
      <c r="H110" s="45">
        <v>669.24</v>
      </c>
      <c r="I110" s="45">
        <v>3.82</v>
      </c>
      <c r="J110" s="44"/>
    </row>
    <row r="111" s="1" customFormat="1" ht="14.25" hidden="1" spans="1:10">
      <c r="A111" s="11" t="s">
        <v>15</v>
      </c>
      <c r="B111" s="11" t="s">
        <v>45</v>
      </c>
      <c r="C111" s="11" t="s">
        <v>46</v>
      </c>
      <c r="D111" s="11" t="s">
        <v>19</v>
      </c>
      <c r="E111" s="11" t="s">
        <v>47</v>
      </c>
      <c r="F111" s="11" t="s">
        <v>48</v>
      </c>
      <c r="G111" s="11" t="s">
        <v>49</v>
      </c>
      <c r="H111" s="11" t="s">
        <v>50</v>
      </c>
      <c r="I111" s="11" t="s">
        <v>20</v>
      </c>
      <c r="J111" s="11" t="s">
        <v>51</v>
      </c>
    </row>
    <row r="112" s="1" customFormat="1" ht="19.5" hidden="1" spans="1:10">
      <c r="A112" s="12" t="s">
        <v>52</v>
      </c>
      <c r="B112" s="12" t="s">
        <v>53</v>
      </c>
      <c r="C112" s="12" t="s">
        <v>54</v>
      </c>
      <c r="D112" s="12" t="s">
        <v>55</v>
      </c>
      <c r="E112" s="12" t="s">
        <v>56</v>
      </c>
      <c r="F112" s="12" t="s">
        <v>57</v>
      </c>
      <c r="G112" s="12" t="s">
        <v>58</v>
      </c>
      <c r="H112" s="12" t="s">
        <v>59</v>
      </c>
      <c r="I112" s="12" t="s">
        <v>29</v>
      </c>
      <c r="J112" s="12" t="s">
        <v>60</v>
      </c>
    </row>
    <row r="113" customFormat="1" hidden="1" spans="1:10">
      <c r="A113" s="36" t="s">
        <v>127</v>
      </c>
      <c r="B113" s="29" t="s">
        <v>62</v>
      </c>
      <c r="C113" s="29" t="s">
        <v>63</v>
      </c>
      <c r="D113" s="29" t="s">
        <v>37</v>
      </c>
      <c r="E113" s="29" t="s">
        <v>64</v>
      </c>
      <c r="F113" s="29" t="s">
        <v>36</v>
      </c>
      <c r="G113" s="29" t="s">
        <v>65</v>
      </c>
      <c r="H113" s="29" t="s">
        <v>35</v>
      </c>
      <c r="I113" s="29" t="s">
        <v>38</v>
      </c>
      <c r="J113" s="44"/>
    </row>
    <row r="114" spans="1:10">
      <c r="A114" s="37"/>
      <c r="B114" s="56">
        <v>0.4</v>
      </c>
      <c r="C114" s="45">
        <v>11.39</v>
      </c>
      <c r="D114" s="46">
        <v>632</v>
      </c>
      <c r="E114" s="57">
        <v>0.105</v>
      </c>
      <c r="F114" s="45">
        <v>6.82</v>
      </c>
      <c r="G114" s="46">
        <v>4719</v>
      </c>
      <c r="H114" s="45">
        <v>77.66</v>
      </c>
      <c r="I114" s="45">
        <v>8.13</v>
      </c>
      <c r="J114" s="44">
        <v>57</v>
      </c>
    </row>
    <row r="115" spans="1:10">
      <c r="A115" s="37"/>
      <c r="B115" s="56">
        <v>0.45</v>
      </c>
      <c r="C115" s="45">
        <v>11.37</v>
      </c>
      <c r="D115" s="46">
        <v>727</v>
      </c>
      <c r="E115" s="57">
        <v>0.122</v>
      </c>
      <c r="F115" s="45">
        <v>8.28</v>
      </c>
      <c r="G115" s="46">
        <v>5080</v>
      </c>
      <c r="H115" s="45">
        <v>94.08</v>
      </c>
      <c r="I115" s="45">
        <v>7.73</v>
      </c>
      <c r="J115" s="44"/>
    </row>
    <row r="116" spans="1:10">
      <c r="A116" s="37"/>
      <c r="B116" s="56">
        <v>0.5</v>
      </c>
      <c r="C116" s="45">
        <v>11.34</v>
      </c>
      <c r="D116" s="46">
        <v>823</v>
      </c>
      <c r="E116" s="57">
        <v>0.138</v>
      </c>
      <c r="F116" s="45">
        <v>9.72</v>
      </c>
      <c r="G116" s="46">
        <v>5359</v>
      </c>
      <c r="H116" s="45">
        <v>110.24</v>
      </c>
      <c r="I116" s="45">
        <v>7.46</v>
      </c>
      <c r="J116" s="44"/>
    </row>
    <row r="117" spans="1:10">
      <c r="A117" s="37"/>
      <c r="B117" s="56">
        <v>0.55</v>
      </c>
      <c r="C117" s="45">
        <v>11.31</v>
      </c>
      <c r="D117" s="46">
        <v>915</v>
      </c>
      <c r="E117" s="57">
        <v>0.153</v>
      </c>
      <c r="F117" s="45">
        <v>11.36</v>
      </c>
      <c r="G117" s="46">
        <v>5639</v>
      </c>
      <c r="H117" s="45">
        <v>128.45</v>
      </c>
      <c r="I117" s="45">
        <v>7.12</v>
      </c>
      <c r="J117" s="44"/>
    </row>
    <row r="118" spans="1:10">
      <c r="A118" s="37"/>
      <c r="B118" s="56">
        <v>0.6</v>
      </c>
      <c r="C118" s="45">
        <v>11.28</v>
      </c>
      <c r="D118" s="46">
        <v>1036</v>
      </c>
      <c r="E118" s="57">
        <v>0.173</v>
      </c>
      <c r="F118" s="45">
        <v>13.38</v>
      </c>
      <c r="G118" s="46">
        <v>5984</v>
      </c>
      <c r="H118" s="45">
        <v>150.96</v>
      </c>
      <c r="I118" s="45">
        <v>6.87</v>
      </c>
      <c r="J118" s="44"/>
    </row>
    <row r="119" spans="1:10">
      <c r="A119" s="37"/>
      <c r="B119" s="56">
        <v>0.65</v>
      </c>
      <c r="C119" s="45">
        <v>11.24</v>
      </c>
      <c r="D119" s="46">
        <v>1169</v>
      </c>
      <c r="E119" s="57">
        <v>0.195</v>
      </c>
      <c r="F119" s="45">
        <v>15.83</v>
      </c>
      <c r="G119" s="46">
        <v>6329</v>
      </c>
      <c r="H119" s="45">
        <v>177.87</v>
      </c>
      <c r="I119" s="45">
        <v>6.57</v>
      </c>
      <c r="J119" s="44"/>
    </row>
    <row r="120" spans="1:10">
      <c r="A120" s="37"/>
      <c r="B120" s="56">
        <v>0.7</v>
      </c>
      <c r="C120" s="45">
        <v>11.19</v>
      </c>
      <c r="D120" s="46">
        <v>1309</v>
      </c>
      <c r="E120" s="57">
        <v>0.219</v>
      </c>
      <c r="F120" s="45">
        <v>18.58</v>
      </c>
      <c r="G120" s="46">
        <v>6667</v>
      </c>
      <c r="H120" s="45">
        <v>207.95</v>
      </c>
      <c r="I120" s="45">
        <v>6.29</v>
      </c>
      <c r="J120" s="44"/>
    </row>
    <row r="121" spans="1:10">
      <c r="A121" s="37"/>
      <c r="B121" s="56">
        <v>0.75</v>
      </c>
      <c r="C121" s="45">
        <v>11.14</v>
      </c>
      <c r="D121" s="46">
        <v>1464</v>
      </c>
      <c r="E121" s="57">
        <v>0.245</v>
      </c>
      <c r="F121" s="45">
        <v>21.79</v>
      </c>
      <c r="G121" s="46">
        <v>6992</v>
      </c>
      <c r="H121" s="45">
        <v>242.75</v>
      </c>
      <c r="I121" s="45">
        <v>6.03</v>
      </c>
      <c r="J121" s="44"/>
    </row>
    <row r="122" spans="1:10">
      <c r="A122" s="37"/>
      <c r="B122" s="56">
        <v>0.8</v>
      </c>
      <c r="C122" s="45">
        <v>11.07</v>
      </c>
      <c r="D122" s="46">
        <v>1632</v>
      </c>
      <c r="E122" s="57">
        <v>0.275</v>
      </c>
      <c r="F122" s="45">
        <v>25.81</v>
      </c>
      <c r="G122" s="46">
        <v>7372</v>
      </c>
      <c r="H122" s="45">
        <v>285.74</v>
      </c>
      <c r="I122" s="45">
        <v>5.71</v>
      </c>
      <c r="J122" s="44"/>
    </row>
    <row r="123" spans="1:10">
      <c r="A123" s="37"/>
      <c r="B123" s="56">
        <v>0.9</v>
      </c>
      <c r="C123" s="45">
        <v>10.95</v>
      </c>
      <c r="D123" s="46">
        <v>1894</v>
      </c>
      <c r="E123" s="57">
        <v>0.319</v>
      </c>
      <c r="F123" s="45">
        <v>32.9</v>
      </c>
      <c r="G123" s="46">
        <v>7923</v>
      </c>
      <c r="H123" s="45">
        <v>360.35</v>
      </c>
      <c r="I123" s="45">
        <v>5.26</v>
      </c>
      <c r="J123" s="44"/>
    </row>
    <row r="124" spans="1:10">
      <c r="A124" s="39"/>
      <c r="B124" s="56">
        <v>1</v>
      </c>
      <c r="C124" s="45">
        <v>10.9</v>
      </c>
      <c r="D124" s="46">
        <v>1988</v>
      </c>
      <c r="E124" s="57">
        <v>0.338</v>
      </c>
      <c r="F124" s="45">
        <v>36.08</v>
      </c>
      <c r="G124" s="46">
        <v>8146</v>
      </c>
      <c r="H124" s="45">
        <v>393.28</v>
      </c>
      <c r="I124" s="45">
        <v>5.05</v>
      </c>
      <c r="J124" s="44"/>
    </row>
    <row r="125" s="1" customFormat="1" ht="14.25" hidden="1" spans="1:10">
      <c r="A125" s="11" t="s">
        <v>15</v>
      </c>
      <c r="B125" s="11" t="s">
        <v>45</v>
      </c>
      <c r="C125" s="11" t="s">
        <v>46</v>
      </c>
      <c r="D125" s="11" t="s">
        <v>19</v>
      </c>
      <c r="E125" s="11" t="s">
        <v>47</v>
      </c>
      <c r="F125" s="11" t="s">
        <v>48</v>
      </c>
      <c r="G125" s="11" t="s">
        <v>49</v>
      </c>
      <c r="H125" s="11" t="s">
        <v>50</v>
      </c>
      <c r="I125" s="11" t="s">
        <v>20</v>
      </c>
      <c r="J125" s="11" t="s">
        <v>51</v>
      </c>
    </row>
    <row r="126" s="1" customFormat="1" ht="19.5" hidden="1" spans="1:10">
      <c r="A126" s="12" t="s">
        <v>52</v>
      </c>
      <c r="B126" s="12" t="s">
        <v>53</v>
      </c>
      <c r="C126" s="12" t="s">
        <v>54</v>
      </c>
      <c r="D126" s="12" t="s">
        <v>55</v>
      </c>
      <c r="E126" s="12" t="s">
        <v>56</v>
      </c>
      <c r="F126" s="12" t="s">
        <v>57</v>
      </c>
      <c r="G126" s="12" t="s">
        <v>58</v>
      </c>
      <c r="H126" s="12" t="s">
        <v>59</v>
      </c>
      <c r="I126" s="12" t="s">
        <v>29</v>
      </c>
      <c r="J126" s="12" t="s">
        <v>60</v>
      </c>
    </row>
    <row r="127" s="1" customFormat="1" ht="14.25" hidden="1" spans="1:10">
      <c r="A127" s="36" t="s">
        <v>128</v>
      </c>
      <c r="B127" s="29" t="s">
        <v>62</v>
      </c>
      <c r="C127" s="29" t="s">
        <v>63</v>
      </c>
      <c r="D127" s="29" t="s">
        <v>37</v>
      </c>
      <c r="E127" s="29" t="s">
        <v>64</v>
      </c>
      <c r="F127" s="29" t="s">
        <v>36</v>
      </c>
      <c r="G127" s="29" t="s">
        <v>65</v>
      </c>
      <c r="H127" s="29" t="s">
        <v>35</v>
      </c>
      <c r="I127" s="29" t="s">
        <v>38</v>
      </c>
      <c r="J127" s="12"/>
    </row>
    <row r="128" spans="1:10">
      <c r="A128" s="37"/>
      <c r="B128" s="56">
        <v>0.4</v>
      </c>
      <c r="C128" s="45">
        <v>11.39</v>
      </c>
      <c r="D128" s="46">
        <v>672</v>
      </c>
      <c r="E128" s="57">
        <v>0.119</v>
      </c>
      <c r="F128" s="45">
        <v>7.08</v>
      </c>
      <c r="G128" s="46">
        <v>4188</v>
      </c>
      <c r="H128" s="45">
        <v>80.66</v>
      </c>
      <c r="I128" s="45">
        <v>8.33</v>
      </c>
      <c r="J128" s="44">
        <v>79</v>
      </c>
    </row>
    <row r="129" spans="1:10">
      <c r="A129" s="37"/>
      <c r="B129" s="56">
        <v>0.45</v>
      </c>
      <c r="C129" s="45">
        <v>11.36</v>
      </c>
      <c r="D129" s="46">
        <v>770</v>
      </c>
      <c r="E129" s="57">
        <v>0.14</v>
      </c>
      <c r="F129" s="45">
        <v>8.63</v>
      </c>
      <c r="G129" s="46">
        <v>4503</v>
      </c>
      <c r="H129" s="45">
        <v>98.04</v>
      </c>
      <c r="I129" s="45">
        <v>7.86</v>
      </c>
      <c r="J129" s="44"/>
    </row>
    <row r="130" spans="1:10">
      <c r="A130" s="37"/>
      <c r="B130" s="56">
        <v>0.5</v>
      </c>
      <c r="C130" s="45">
        <v>11.33</v>
      </c>
      <c r="D130" s="46">
        <v>886</v>
      </c>
      <c r="E130" s="57">
        <v>0.16</v>
      </c>
      <c r="F130" s="45">
        <v>10.53</v>
      </c>
      <c r="G130" s="46">
        <v>4832</v>
      </c>
      <c r="H130" s="45">
        <v>119.33</v>
      </c>
      <c r="I130" s="45">
        <v>7.43</v>
      </c>
      <c r="J130" s="44"/>
    </row>
    <row r="131" spans="1:10">
      <c r="A131" s="37"/>
      <c r="B131" s="56">
        <v>0.55</v>
      </c>
      <c r="C131" s="45">
        <v>11.28</v>
      </c>
      <c r="D131" s="46">
        <v>1052</v>
      </c>
      <c r="E131" s="57">
        <v>0.189</v>
      </c>
      <c r="F131" s="45">
        <v>13.32</v>
      </c>
      <c r="G131" s="46">
        <v>5216</v>
      </c>
      <c r="H131" s="45">
        <v>150.26</v>
      </c>
      <c r="I131" s="45">
        <v>7</v>
      </c>
      <c r="J131" s="44"/>
    </row>
    <row r="132" spans="1:10">
      <c r="A132" s="37"/>
      <c r="B132" s="56">
        <v>0.6</v>
      </c>
      <c r="C132" s="45">
        <v>11.24</v>
      </c>
      <c r="D132" s="46">
        <v>1199</v>
      </c>
      <c r="E132" s="57">
        <v>0.215</v>
      </c>
      <c r="F132" s="45">
        <v>16.03</v>
      </c>
      <c r="G132" s="46">
        <v>5569</v>
      </c>
      <c r="H132" s="45">
        <v>180.13</v>
      </c>
      <c r="I132" s="45">
        <v>6.66</v>
      </c>
      <c r="J132" s="44"/>
    </row>
    <row r="133" spans="1:10">
      <c r="A133" s="37"/>
      <c r="B133" s="56">
        <v>0.65</v>
      </c>
      <c r="C133" s="45">
        <v>11.18</v>
      </c>
      <c r="D133" s="46">
        <v>1363</v>
      </c>
      <c r="E133" s="57">
        <v>0.245</v>
      </c>
      <c r="F133" s="45">
        <v>19.35</v>
      </c>
      <c r="G133" s="46">
        <v>5921</v>
      </c>
      <c r="H133" s="45">
        <v>216.34</v>
      </c>
      <c r="I133" s="45">
        <v>6.3</v>
      </c>
      <c r="J133" s="44"/>
    </row>
    <row r="134" spans="1:10">
      <c r="A134" s="37"/>
      <c r="B134" s="56">
        <v>0.7</v>
      </c>
      <c r="C134" s="45">
        <v>11.12</v>
      </c>
      <c r="D134" s="46">
        <v>1516</v>
      </c>
      <c r="E134" s="57">
        <v>0.272</v>
      </c>
      <c r="F134" s="45">
        <v>23.02</v>
      </c>
      <c r="G134" s="46">
        <v>6264</v>
      </c>
      <c r="H134" s="45">
        <v>255.89</v>
      </c>
      <c r="I134" s="45">
        <v>5.92</v>
      </c>
      <c r="J134" s="44"/>
    </row>
    <row r="135" spans="1:10">
      <c r="A135" s="37"/>
      <c r="B135" s="56">
        <v>0.75</v>
      </c>
      <c r="C135" s="45">
        <v>11.06</v>
      </c>
      <c r="D135" s="46">
        <v>1665</v>
      </c>
      <c r="E135" s="57">
        <v>0.299</v>
      </c>
      <c r="F135" s="45">
        <v>26.36</v>
      </c>
      <c r="G135" s="46">
        <v>6526</v>
      </c>
      <c r="H135" s="45">
        <v>291.6</v>
      </c>
      <c r="I135" s="45">
        <v>5.71</v>
      </c>
      <c r="J135" s="44"/>
    </row>
    <row r="136" spans="1:10">
      <c r="A136" s="37"/>
      <c r="B136" s="56">
        <v>0.8</v>
      </c>
      <c r="C136" s="45">
        <v>11</v>
      </c>
      <c r="D136" s="46">
        <v>1804</v>
      </c>
      <c r="E136" s="57">
        <v>0.323</v>
      </c>
      <c r="F136" s="45">
        <v>30.04</v>
      </c>
      <c r="G136" s="46">
        <v>6781</v>
      </c>
      <c r="H136" s="45">
        <v>330.47</v>
      </c>
      <c r="I136" s="45">
        <v>5.46</v>
      </c>
      <c r="J136" s="44"/>
    </row>
    <row r="137" spans="1:10">
      <c r="A137" s="37"/>
      <c r="B137" s="56">
        <v>0.9</v>
      </c>
      <c r="C137" s="45">
        <v>10.86</v>
      </c>
      <c r="D137" s="46">
        <v>2097</v>
      </c>
      <c r="E137" s="57">
        <v>0.379</v>
      </c>
      <c r="F137" s="45">
        <v>38.58</v>
      </c>
      <c r="G137" s="46">
        <v>7283</v>
      </c>
      <c r="H137" s="45">
        <v>419.08</v>
      </c>
      <c r="I137" s="45">
        <v>5</v>
      </c>
      <c r="J137" s="44"/>
    </row>
    <row r="138" spans="1:10">
      <c r="A138" s="39"/>
      <c r="B138" s="56">
        <v>1</v>
      </c>
      <c r="C138" s="45">
        <v>10.8</v>
      </c>
      <c r="D138" s="46">
        <v>2196</v>
      </c>
      <c r="E138" s="57">
        <v>0.399</v>
      </c>
      <c r="F138" s="45">
        <v>42.37</v>
      </c>
      <c r="G138" s="46">
        <v>7430</v>
      </c>
      <c r="H138" s="45">
        <v>457.66</v>
      </c>
      <c r="I138" s="45">
        <v>4.8</v>
      </c>
      <c r="J138" s="44"/>
    </row>
    <row r="139" s="1" customFormat="1" ht="14.25" hidden="1" spans="1:10">
      <c r="A139" s="11" t="s">
        <v>15</v>
      </c>
      <c r="B139" s="11" t="s">
        <v>45</v>
      </c>
      <c r="C139" s="11" t="s">
        <v>46</v>
      </c>
      <c r="D139" s="11" t="s">
        <v>19</v>
      </c>
      <c r="E139" s="11" t="s">
        <v>47</v>
      </c>
      <c r="F139" s="11" t="s">
        <v>48</v>
      </c>
      <c r="G139" s="11" t="s">
        <v>49</v>
      </c>
      <c r="H139" s="11" t="s">
        <v>50</v>
      </c>
      <c r="I139" s="11" t="s">
        <v>20</v>
      </c>
      <c r="J139" s="11" t="s">
        <v>51</v>
      </c>
    </row>
    <row r="140" s="1" customFormat="1" ht="19.5" hidden="1" spans="1:10">
      <c r="A140" s="12" t="s">
        <v>52</v>
      </c>
      <c r="B140" s="12" t="s">
        <v>53</v>
      </c>
      <c r="C140" s="12" t="s">
        <v>54</v>
      </c>
      <c r="D140" s="12" t="s">
        <v>55</v>
      </c>
      <c r="E140" s="12" t="s">
        <v>56</v>
      </c>
      <c r="F140" s="12" t="s">
        <v>57</v>
      </c>
      <c r="G140" s="12" t="s">
        <v>58</v>
      </c>
      <c r="H140" s="12" t="s">
        <v>59</v>
      </c>
      <c r="I140" s="12" t="s">
        <v>29</v>
      </c>
      <c r="J140" s="12" t="s">
        <v>60</v>
      </c>
    </row>
    <row r="141" customFormat="1" hidden="1" spans="1:10">
      <c r="A141" s="36" t="s">
        <v>129</v>
      </c>
      <c r="B141" s="29" t="s">
        <v>62</v>
      </c>
      <c r="C141" s="29" t="s">
        <v>63</v>
      </c>
      <c r="D141" s="29" t="s">
        <v>37</v>
      </c>
      <c r="E141" s="29" t="s">
        <v>64</v>
      </c>
      <c r="F141" s="29" t="s">
        <v>36</v>
      </c>
      <c r="G141" s="29" t="s">
        <v>65</v>
      </c>
      <c r="H141" s="29" t="s">
        <v>35</v>
      </c>
      <c r="I141" s="29" t="s">
        <v>38</v>
      </c>
      <c r="J141" s="44"/>
    </row>
    <row r="142" spans="1:10">
      <c r="A142" s="37"/>
      <c r="B142" s="56">
        <v>0.4</v>
      </c>
      <c r="C142" s="45">
        <v>15.1</v>
      </c>
      <c r="D142" s="46">
        <v>868</v>
      </c>
      <c r="E142" s="57">
        <v>0.141</v>
      </c>
      <c r="F142" s="45">
        <v>11.63</v>
      </c>
      <c r="G142" s="46">
        <v>8205</v>
      </c>
      <c r="H142" s="45">
        <v>175.6</v>
      </c>
      <c r="I142" s="45">
        <v>4.94</v>
      </c>
      <c r="J142" s="44">
        <v>85</v>
      </c>
    </row>
    <row r="143" spans="1:10">
      <c r="A143" s="37"/>
      <c r="B143" s="56">
        <v>0.45</v>
      </c>
      <c r="C143" s="45">
        <v>15.06</v>
      </c>
      <c r="D143" s="46">
        <v>978</v>
      </c>
      <c r="E143" s="57">
        <v>0.16</v>
      </c>
      <c r="F143" s="45">
        <v>13.82</v>
      </c>
      <c r="G143" s="46">
        <v>8704</v>
      </c>
      <c r="H143" s="45">
        <v>208.07</v>
      </c>
      <c r="I143" s="45">
        <v>4.7</v>
      </c>
      <c r="J143" s="44"/>
    </row>
    <row r="144" spans="1:10">
      <c r="A144" s="37"/>
      <c r="B144" s="56">
        <v>0.5</v>
      </c>
      <c r="C144" s="45">
        <v>15.03</v>
      </c>
      <c r="D144" s="46">
        <v>1085</v>
      </c>
      <c r="E144" s="57">
        <v>0.177</v>
      </c>
      <c r="F144" s="45">
        <v>15.84</v>
      </c>
      <c r="G144" s="46">
        <v>9162</v>
      </c>
      <c r="H144" s="45">
        <v>238.11</v>
      </c>
      <c r="I144" s="45">
        <v>4.55</v>
      </c>
      <c r="J144" s="44"/>
    </row>
    <row r="145" spans="1:10">
      <c r="A145" s="37"/>
      <c r="B145" s="56">
        <v>0.55</v>
      </c>
      <c r="C145" s="45">
        <v>14.99</v>
      </c>
      <c r="D145" s="46">
        <v>1179</v>
      </c>
      <c r="E145" s="57">
        <v>0.195</v>
      </c>
      <c r="F145" s="45">
        <v>18.17</v>
      </c>
      <c r="G145" s="46">
        <v>9519</v>
      </c>
      <c r="H145" s="45">
        <v>272.26</v>
      </c>
      <c r="I145" s="45">
        <v>4.33</v>
      </c>
      <c r="J145" s="44"/>
    </row>
    <row r="146" spans="1:10">
      <c r="A146" s="37"/>
      <c r="B146" s="56">
        <v>0.6</v>
      </c>
      <c r="C146" s="45">
        <v>14.95</v>
      </c>
      <c r="D146" s="46">
        <v>1255</v>
      </c>
      <c r="E146" s="57">
        <v>0.213</v>
      </c>
      <c r="F146" s="45">
        <v>20.4</v>
      </c>
      <c r="G146" s="46">
        <v>9844</v>
      </c>
      <c r="H146" s="45">
        <v>304.98</v>
      </c>
      <c r="I146" s="45">
        <v>4.11</v>
      </c>
      <c r="J146" s="44"/>
    </row>
    <row r="147" spans="1:10">
      <c r="A147" s="37"/>
      <c r="B147" s="56">
        <v>0.65</v>
      </c>
      <c r="C147" s="45">
        <v>14.91</v>
      </c>
      <c r="D147" s="46">
        <v>1354</v>
      </c>
      <c r="E147" s="57">
        <v>0.234</v>
      </c>
      <c r="F147" s="45">
        <v>22.93</v>
      </c>
      <c r="G147" s="46">
        <v>10207</v>
      </c>
      <c r="H147" s="45">
        <v>341.8</v>
      </c>
      <c r="I147" s="45">
        <v>3.96</v>
      </c>
      <c r="J147" s="44"/>
    </row>
    <row r="148" spans="1:10">
      <c r="A148" s="37"/>
      <c r="B148" s="56">
        <v>0.7</v>
      </c>
      <c r="C148" s="45">
        <v>14.85</v>
      </c>
      <c r="D148" s="46">
        <v>1463</v>
      </c>
      <c r="E148" s="57">
        <v>0.258</v>
      </c>
      <c r="F148" s="45">
        <v>26</v>
      </c>
      <c r="G148" s="46">
        <v>10630</v>
      </c>
      <c r="H148" s="45">
        <v>386.18</v>
      </c>
      <c r="I148" s="45">
        <v>3.79</v>
      </c>
      <c r="J148" s="44"/>
    </row>
    <row r="149" spans="1:10">
      <c r="A149" s="37"/>
      <c r="B149" s="56">
        <v>0.75</v>
      </c>
      <c r="C149" s="45">
        <v>14.78</v>
      </c>
      <c r="D149" s="46">
        <v>1611</v>
      </c>
      <c r="E149" s="57">
        <v>0.289</v>
      </c>
      <c r="F149" s="45">
        <v>30.26</v>
      </c>
      <c r="G149" s="46">
        <v>11085</v>
      </c>
      <c r="H149" s="45">
        <v>447.22</v>
      </c>
      <c r="I149" s="45">
        <v>3.6</v>
      </c>
      <c r="J149" s="44"/>
    </row>
    <row r="150" spans="1:10">
      <c r="A150" s="37"/>
      <c r="B150" s="56">
        <v>0.8</v>
      </c>
      <c r="C150" s="45">
        <v>14.71</v>
      </c>
      <c r="D150" s="46">
        <v>1760</v>
      </c>
      <c r="E150" s="57">
        <v>0.32</v>
      </c>
      <c r="F150" s="45">
        <v>34.78</v>
      </c>
      <c r="G150" s="46">
        <v>11611</v>
      </c>
      <c r="H150" s="45">
        <v>511.54</v>
      </c>
      <c r="I150" s="45">
        <v>3.44</v>
      </c>
      <c r="J150" s="44"/>
    </row>
    <row r="151" spans="1:10">
      <c r="A151" s="37"/>
      <c r="B151" s="56">
        <v>0.9</v>
      </c>
      <c r="C151" s="45">
        <v>14.54</v>
      </c>
      <c r="D151" s="46">
        <v>2044</v>
      </c>
      <c r="E151" s="57">
        <v>0.379</v>
      </c>
      <c r="F151" s="45">
        <v>45.13</v>
      </c>
      <c r="G151" s="46">
        <v>12479</v>
      </c>
      <c r="H151" s="45">
        <v>656.04</v>
      </c>
      <c r="I151" s="45">
        <v>3.12</v>
      </c>
      <c r="J151" s="44"/>
    </row>
    <row r="152" spans="1:10">
      <c r="A152" s="37"/>
      <c r="B152" s="56">
        <v>1</v>
      </c>
      <c r="C152" s="45">
        <v>14.46</v>
      </c>
      <c r="D152" s="46">
        <v>2152</v>
      </c>
      <c r="E152" s="57">
        <v>0.402</v>
      </c>
      <c r="F152" s="45">
        <v>49.57</v>
      </c>
      <c r="G152" s="46">
        <v>12788</v>
      </c>
      <c r="H152" s="45">
        <v>716.86</v>
      </c>
      <c r="I152" s="45">
        <v>3</v>
      </c>
      <c r="J152" s="44"/>
    </row>
    <row r="153" spans="1:10">
      <c r="A153" s="39"/>
      <c r="B153" s="56">
        <v>0.4</v>
      </c>
      <c r="C153" s="45">
        <v>15.08</v>
      </c>
      <c r="D153" s="46">
        <v>981</v>
      </c>
      <c r="E153" s="57">
        <v>0.157</v>
      </c>
      <c r="F153" s="45">
        <v>12.35</v>
      </c>
      <c r="G153" s="46">
        <v>7724</v>
      </c>
      <c r="H153" s="45">
        <v>186.32</v>
      </c>
      <c r="I153" s="45">
        <v>5.27</v>
      </c>
      <c r="J153" s="44"/>
    </row>
    <row r="154" s="1" customFormat="1" ht="14.25" hidden="1" spans="1:10">
      <c r="A154" s="11" t="s">
        <v>15</v>
      </c>
      <c r="B154" s="11" t="s">
        <v>45</v>
      </c>
      <c r="C154" s="11" t="s">
        <v>46</v>
      </c>
      <c r="D154" s="11" t="s">
        <v>19</v>
      </c>
      <c r="E154" s="11" t="s">
        <v>47</v>
      </c>
      <c r="F154" s="11" t="s">
        <v>48</v>
      </c>
      <c r="G154" s="11" t="s">
        <v>49</v>
      </c>
      <c r="H154" s="11" t="s">
        <v>50</v>
      </c>
      <c r="I154" s="11" t="s">
        <v>20</v>
      </c>
      <c r="J154" s="11" t="s">
        <v>51</v>
      </c>
    </row>
    <row r="155" s="1" customFormat="1" ht="19.5" hidden="1" spans="1:10">
      <c r="A155" s="12" t="s">
        <v>52</v>
      </c>
      <c r="B155" s="12" t="s">
        <v>53</v>
      </c>
      <c r="C155" s="12" t="s">
        <v>54</v>
      </c>
      <c r="D155" s="12" t="s">
        <v>55</v>
      </c>
      <c r="E155" s="12" t="s">
        <v>56</v>
      </c>
      <c r="F155" s="12" t="s">
        <v>57</v>
      </c>
      <c r="G155" s="12" t="s">
        <v>58</v>
      </c>
      <c r="H155" s="12" t="s">
        <v>59</v>
      </c>
      <c r="I155" s="12" t="s">
        <v>29</v>
      </c>
      <c r="J155" s="12" t="s">
        <v>60</v>
      </c>
    </row>
    <row r="156" customFormat="1" hidden="1" spans="1:10">
      <c r="A156" s="36" t="s">
        <v>130</v>
      </c>
      <c r="B156" s="29" t="s">
        <v>62</v>
      </c>
      <c r="C156" s="29" t="s">
        <v>63</v>
      </c>
      <c r="D156" s="29" t="s">
        <v>37</v>
      </c>
      <c r="E156" s="29" t="s">
        <v>64</v>
      </c>
      <c r="F156" s="29" t="s">
        <v>36</v>
      </c>
      <c r="G156" s="29" t="s">
        <v>65</v>
      </c>
      <c r="H156" s="29" t="s">
        <v>35</v>
      </c>
      <c r="I156" s="29" t="s">
        <v>38</v>
      </c>
      <c r="J156" s="44"/>
    </row>
    <row r="157" spans="1:10">
      <c r="A157" s="37"/>
      <c r="B157" s="56">
        <v>0.45</v>
      </c>
      <c r="C157" s="45">
        <v>15.05</v>
      </c>
      <c r="D157" s="46">
        <v>1093</v>
      </c>
      <c r="E157" s="57">
        <v>0.175</v>
      </c>
      <c r="F157" s="45">
        <v>14.4</v>
      </c>
      <c r="G157" s="46">
        <v>8136</v>
      </c>
      <c r="H157" s="45">
        <v>216.68</v>
      </c>
      <c r="I157" s="45">
        <v>5.04</v>
      </c>
      <c r="J157" s="44">
        <v>97</v>
      </c>
    </row>
    <row r="158" spans="1:10">
      <c r="A158" s="37"/>
      <c r="B158" s="56">
        <v>0.5</v>
      </c>
      <c r="C158" s="45">
        <v>15</v>
      </c>
      <c r="D158" s="46">
        <v>1240</v>
      </c>
      <c r="E158" s="57">
        <v>0.197</v>
      </c>
      <c r="F158" s="45">
        <v>17.11</v>
      </c>
      <c r="G158" s="46">
        <v>8583</v>
      </c>
      <c r="H158" s="45">
        <v>256.71</v>
      </c>
      <c r="I158" s="45">
        <v>4.83</v>
      </c>
      <c r="J158" s="44"/>
    </row>
    <row r="159" spans="1:10">
      <c r="A159" s="37"/>
      <c r="B159" s="56">
        <v>0.55</v>
      </c>
      <c r="C159" s="45">
        <v>14.96</v>
      </c>
      <c r="D159" s="46">
        <v>1370</v>
      </c>
      <c r="E159" s="57">
        <v>0.219</v>
      </c>
      <c r="F159" s="45">
        <v>19.78</v>
      </c>
      <c r="G159" s="46">
        <v>8985</v>
      </c>
      <c r="H159" s="45">
        <v>295.95</v>
      </c>
      <c r="I159" s="45">
        <v>4.63</v>
      </c>
      <c r="J159" s="44"/>
    </row>
    <row r="160" spans="1:10">
      <c r="A160" s="37"/>
      <c r="B160" s="56">
        <v>0.6</v>
      </c>
      <c r="C160" s="45">
        <v>14.91</v>
      </c>
      <c r="D160" s="46">
        <v>1497</v>
      </c>
      <c r="E160" s="57">
        <v>0.241</v>
      </c>
      <c r="F160" s="45">
        <v>22.58</v>
      </c>
      <c r="G160" s="46">
        <v>9352</v>
      </c>
      <c r="H160" s="45">
        <v>336.63</v>
      </c>
      <c r="I160" s="45">
        <v>4.45</v>
      </c>
      <c r="J160" s="44"/>
    </row>
    <row r="161" spans="1:10">
      <c r="A161" s="37"/>
      <c r="B161" s="56">
        <v>0.65</v>
      </c>
      <c r="C161" s="45">
        <v>14.87</v>
      </c>
      <c r="D161" s="46">
        <v>1620</v>
      </c>
      <c r="E161" s="57">
        <v>0.262</v>
      </c>
      <c r="F161" s="45">
        <v>25.2</v>
      </c>
      <c r="G161" s="46">
        <v>9712</v>
      </c>
      <c r="H161" s="45">
        <v>374.61</v>
      </c>
      <c r="I161" s="45">
        <v>4.33</v>
      </c>
      <c r="J161" s="44"/>
    </row>
    <row r="162" spans="1:10">
      <c r="A162" s="37"/>
      <c r="B162" s="56">
        <v>0.7</v>
      </c>
      <c r="C162" s="45">
        <v>14.8</v>
      </c>
      <c r="D162" s="46">
        <v>1779</v>
      </c>
      <c r="E162" s="57">
        <v>0.29</v>
      </c>
      <c r="F162" s="45">
        <v>29.08</v>
      </c>
      <c r="G162" s="46">
        <v>10169</v>
      </c>
      <c r="H162" s="45">
        <v>430.36</v>
      </c>
      <c r="I162" s="45">
        <v>4.13</v>
      </c>
      <c r="J162" s="44"/>
    </row>
    <row r="163" spans="1:10">
      <c r="A163" s="37"/>
      <c r="B163" s="56">
        <v>0.75</v>
      </c>
      <c r="C163" s="45">
        <v>14.72</v>
      </c>
      <c r="D163" s="46">
        <v>1982</v>
      </c>
      <c r="E163" s="57">
        <v>0.324</v>
      </c>
      <c r="F163" s="45">
        <v>33.92</v>
      </c>
      <c r="G163" s="46">
        <v>10615</v>
      </c>
      <c r="H163" s="45">
        <v>499.21</v>
      </c>
      <c r="I163" s="45">
        <v>3.97</v>
      </c>
      <c r="J163" s="44"/>
    </row>
    <row r="164" spans="1:10">
      <c r="A164" s="37"/>
      <c r="B164" s="56">
        <v>0.8</v>
      </c>
      <c r="C164" s="45">
        <v>14.64</v>
      </c>
      <c r="D164" s="46">
        <v>2169</v>
      </c>
      <c r="E164" s="57">
        <v>0.355</v>
      </c>
      <c r="F164" s="45">
        <v>38.94</v>
      </c>
      <c r="G164" s="46">
        <v>11052</v>
      </c>
      <c r="H164" s="45">
        <v>569.96</v>
      </c>
      <c r="I164" s="45">
        <v>3.81</v>
      </c>
      <c r="J164" s="44"/>
    </row>
    <row r="165" spans="1:10">
      <c r="A165" s="37"/>
      <c r="B165" s="56">
        <v>0.9</v>
      </c>
      <c r="C165" s="45">
        <v>14.44</v>
      </c>
      <c r="D165" s="46">
        <v>2519</v>
      </c>
      <c r="E165" s="57">
        <v>0.42</v>
      </c>
      <c r="F165" s="45">
        <v>50.56</v>
      </c>
      <c r="G165" s="46">
        <v>11862</v>
      </c>
      <c r="H165" s="45">
        <v>730.26</v>
      </c>
      <c r="I165" s="45">
        <v>3.45</v>
      </c>
      <c r="J165" s="44"/>
    </row>
    <row r="166" spans="1:10">
      <c r="A166" s="39"/>
      <c r="B166" s="56">
        <v>1</v>
      </c>
      <c r="C166" s="45">
        <v>14.37</v>
      </c>
      <c r="D166" s="46">
        <v>2616</v>
      </c>
      <c r="E166" s="57">
        <v>0.436</v>
      </c>
      <c r="F166" s="45">
        <v>54.64</v>
      </c>
      <c r="G166" s="46">
        <v>12029</v>
      </c>
      <c r="H166" s="45">
        <v>785.36</v>
      </c>
      <c r="I166" s="45">
        <v>3.33</v>
      </c>
      <c r="J166" s="44"/>
    </row>
    <row r="167" s="1" customFormat="1" ht="14.25" hidden="1" spans="1:10">
      <c r="A167" s="11" t="s">
        <v>15</v>
      </c>
      <c r="B167" s="11" t="s">
        <v>45</v>
      </c>
      <c r="C167" s="11" t="s">
        <v>46</v>
      </c>
      <c r="D167" s="11" t="s">
        <v>19</v>
      </c>
      <c r="E167" s="11" t="s">
        <v>47</v>
      </c>
      <c r="F167" s="11" t="s">
        <v>48</v>
      </c>
      <c r="G167" s="11" t="s">
        <v>49</v>
      </c>
      <c r="H167" s="11" t="s">
        <v>50</v>
      </c>
      <c r="I167" s="11" t="s">
        <v>20</v>
      </c>
      <c r="J167" s="11" t="s">
        <v>51</v>
      </c>
    </row>
    <row r="168" s="1" customFormat="1" ht="19.5" hidden="1" spans="1:10">
      <c r="A168" s="12" t="s">
        <v>52</v>
      </c>
      <c r="B168" s="12" t="s">
        <v>53</v>
      </c>
      <c r="C168" s="12" t="s">
        <v>54</v>
      </c>
      <c r="D168" s="12" t="s">
        <v>55</v>
      </c>
      <c r="E168" s="12" t="s">
        <v>56</v>
      </c>
      <c r="F168" s="12" t="s">
        <v>57</v>
      </c>
      <c r="G168" s="12" t="s">
        <v>58</v>
      </c>
      <c r="H168" s="12" t="s">
        <v>59</v>
      </c>
      <c r="I168" s="12" t="s">
        <v>29</v>
      </c>
      <c r="J168" s="12" t="s">
        <v>60</v>
      </c>
    </row>
    <row r="169" customFormat="1" hidden="1" spans="1:10">
      <c r="A169" s="36" t="s">
        <v>130</v>
      </c>
      <c r="B169" s="29" t="s">
        <v>62</v>
      </c>
      <c r="C169" s="29" t="s">
        <v>63</v>
      </c>
      <c r="D169" s="29" t="s">
        <v>37</v>
      </c>
      <c r="E169" s="29" t="s">
        <v>64</v>
      </c>
      <c r="F169" s="29" t="s">
        <v>36</v>
      </c>
      <c r="G169" s="29" t="s">
        <v>65</v>
      </c>
      <c r="H169" s="29" t="s">
        <v>35</v>
      </c>
      <c r="I169" s="29" t="s">
        <v>38</v>
      </c>
      <c r="J169" s="44"/>
    </row>
    <row r="170" spans="1:10">
      <c r="A170" s="37"/>
      <c r="B170" s="56">
        <v>0.4</v>
      </c>
      <c r="C170" s="45">
        <v>11.36</v>
      </c>
      <c r="D170" s="46">
        <v>635</v>
      </c>
      <c r="E170" s="57">
        <v>0.102</v>
      </c>
      <c r="F170" s="45">
        <v>8.64</v>
      </c>
      <c r="G170" s="46">
        <v>6337</v>
      </c>
      <c r="H170" s="45">
        <v>98.08</v>
      </c>
      <c r="I170" s="45">
        <v>6.47</v>
      </c>
      <c r="J170" s="44">
        <v>66</v>
      </c>
    </row>
    <row r="171" spans="1:10">
      <c r="A171" s="37"/>
      <c r="B171" s="56">
        <v>0.45</v>
      </c>
      <c r="C171" s="45">
        <v>11.33</v>
      </c>
      <c r="D171" s="46">
        <v>722</v>
      </c>
      <c r="E171" s="57">
        <v>0.116</v>
      </c>
      <c r="F171" s="45">
        <v>10.24</v>
      </c>
      <c r="G171" s="46">
        <v>6707</v>
      </c>
      <c r="H171" s="45">
        <v>115.94</v>
      </c>
      <c r="I171" s="45">
        <v>6.23</v>
      </c>
      <c r="J171" s="44"/>
    </row>
    <row r="172" spans="1:10">
      <c r="A172" s="37"/>
      <c r="B172" s="56">
        <v>0.5</v>
      </c>
      <c r="C172" s="45">
        <v>11.3</v>
      </c>
      <c r="D172" s="46">
        <v>812</v>
      </c>
      <c r="E172" s="57">
        <v>0.13</v>
      </c>
      <c r="F172" s="45">
        <v>11.84</v>
      </c>
      <c r="G172" s="46">
        <v>7033</v>
      </c>
      <c r="H172" s="45">
        <v>133.77</v>
      </c>
      <c r="I172" s="45">
        <v>6.07</v>
      </c>
      <c r="J172" s="44"/>
    </row>
    <row r="173" spans="1:10">
      <c r="A173" s="37"/>
      <c r="B173" s="56">
        <v>0.55</v>
      </c>
      <c r="C173" s="45">
        <v>11.27</v>
      </c>
      <c r="D173" s="46">
        <v>888</v>
      </c>
      <c r="E173" s="57">
        <v>0.142</v>
      </c>
      <c r="F173" s="45">
        <v>13.34</v>
      </c>
      <c r="G173" s="46">
        <v>7366</v>
      </c>
      <c r="H173" s="45">
        <v>150.44</v>
      </c>
      <c r="I173" s="45">
        <v>5.9</v>
      </c>
      <c r="J173" s="44"/>
    </row>
    <row r="174" spans="1:10">
      <c r="A174" s="37"/>
      <c r="B174" s="56">
        <v>0.6</v>
      </c>
      <c r="C174" s="45">
        <v>11.25</v>
      </c>
      <c r="D174" s="46">
        <v>949</v>
      </c>
      <c r="E174" s="57">
        <v>0.151</v>
      </c>
      <c r="F174" s="45">
        <v>14.79</v>
      </c>
      <c r="G174" s="46">
        <v>7644</v>
      </c>
      <c r="H174" s="45">
        <v>166.46</v>
      </c>
      <c r="I174" s="45">
        <v>5.7</v>
      </c>
      <c r="J174" s="44"/>
    </row>
    <row r="175" spans="1:10">
      <c r="A175" s="37"/>
      <c r="B175" s="56">
        <v>0.65</v>
      </c>
      <c r="C175" s="45">
        <v>11.22</v>
      </c>
      <c r="D175" s="46">
        <v>1037</v>
      </c>
      <c r="E175" s="57">
        <v>0.165</v>
      </c>
      <c r="F175" s="45">
        <v>16.53</v>
      </c>
      <c r="G175" s="46">
        <v>7926</v>
      </c>
      <c r="H175" s="45">
        <v>185.52</v>
      </c>
      <c r="I175" s="45">
        <v>5.59</v>
      </c>
      <c r="J175" s="44"/>
    </row>
    <row r="176" spans="1:10">
      <c r="A176" s="37"/>
      <c r="B176" s="56">
        <v>0.7</v>
      </c>
      <c r="C176" s="45">
        <v>11.19</v>
      </c>
      <c r="D176" s="46">
        <v>1142</v>
      </c>
      <c r="E176" s="57">
        <v>0.179</v>
      </c>
      <c r="F176" s="45">
        <v>18.79</v>
      </c>
      <c r="G176" s="46">
        <v>8265</v>
      </c>
      <c r="H176" s="45">
        <v>210.19</v>
      </c>
      <c r="I176" s="45">
        <v>5.44</v>
      </c>
      <c r="J176" s="44"/>
    </row>
    <row r="177" spans="1:10">
      <c r="A177" s="37"/>
      <c r="B177" s="56">
        <v>0.75</v>
      </c>
      <c r="C177" s="45">
        <v>11.14</v>
      </c>
      <c r="D177" s="46">
        <v>1244</v>
      </c>
      <c r="E177" s="57">
        <v>0.199</v>
      </c>
      <c r="F177" s="45">
        <v>21.19</v>
      </c>
      <c r="G177" s="46">
        <v>8607</v>
      </c>
      <c r="H177" s="45">
        <v>236.13</v>
      </c>
      <c r="I177" s="45">
        <v>5.27</v>
      </c>
      <c r="J177" s="44"/>
    </row>
    <row r="178" spans="1:10">
      <c r="A178" s="37"/>
      <c r="B178" s="56">
        <v>0.8</v>
      </c>
      <c r="C178" s="45">
        <v>11.08</v>
      </c>
      <c r="D178" s="46">
        <v>1386</v>
      </c>
      <c r="E178" s="57">
        <v>0.222</v>
      </c>
      <c r="F178" s="45">
        <v>24.79</v>
      </c>
      <c r="G178" s="46">
        <v>9078</v>
      </c>
      <c r="H178" s="45">
        <v>274.71</v>
      </c>
      <c r="I178" s="45">
        <v>5.05</v>
      </c>
      <c r="J178" s="44"/>
    </row>
    <row r="179" spans="1:10">
      <c r="A179" s="37"/>
      <c r="B179" s="56">
        <v>0.9</v>
      </c>
      <c r="C179" s="45">
        <v>10.95</v>
      </c>
      <c r="D179" s="46">
        <v>1655</v>
      </c>
      <c r="E179" s="57">
        <v>0.268</v>
      </c>
      <c r="F179" s="45">
        <v>32.66</v>
      </c>
      <c r="G179" s="46">
        <v>9880</v>
      </c>
      <c r="H179" s="45">
        <v>357.65</v>
      </c>
      <c r="I179" s="45">
        <v>4.63</v>
      </c>
      <c r="J179" s="44"/>
    </row>
    <row r="180" spans="1:10">
      <c r="A180" s="39"/>
      <c r="B180" s="56">
        <v>1</v>
      </c>
      <c r="C180" s="45">
        <v>10.9</v>
      </c>
      <c r="D180" s="46">
        <v>1767</v>
      </c>
      <c r="E180" s="57">
        <v>0.285</v>
      </c>
      <c r="F180" s="45">
        <v>35.83</v>
      </c>
      <c r="G180" s="46">
        <v>10077</v>
      </c>
      <c r="H180" s="45">
        <v>390.52</v>
      </c>
      <c r="I180" s="45">
        <v>4.52</v>
      </c>
      <c r="J180" s="44"/>
    </row>
    <row r="181" s="1" customFormat="1" ht="14.25" hidden="1" spans="1:10">
      <c r="A181" s="11" t="s">
        <v>15</v>
      </c>
      <c r="B181" s="11" t="s">
        <v>45</v>
      </c>
      <c r="C181" s="11" t="s">
        <v>46</v>
      </c>
      <c r="D181" s="11" t="s">
        <v>19</v>
      </c>
      <c r="E181" s="11" t="s">
        <v>47</v>
      </c>
      <c r="F181" s="11" t="s">
        <v>48</v>
      </c>
      <c r="G181" s="11" t="s">
        <v>49</v>
      </c>
      <c r="H181" s="11" t="s">
        <v>50</v>
      </c>
      <c r="I181" s="11" t="s">
        <v>20</v>
      </c>
      <c r="J181" s="11" t="s">
        <v>51</v>
      </c>
    </row>
    <row r="182" s="1" customFormat="1" ht="19.5" hidden="1" spans="1:10">
      <c r="A182" s="12" t="s">
        <v>52</v>
      </c>
      <c r="B182" s="12" t="s">
        <v>53</v>
      </c>
      <c r="C182" s="12" t="s">
        <v>54</v>
      </c>
      <c r="D182" s="12" t="s">
        <v>55</v>
      </c>
      <c r="E182" s="12" t="s">
        <v>56</v>
      </c>
      <c r="F182" s="12" t="s">
        <v>57</v>
      </c>
      <c r="G182" s="12" t="s">
        <v>58</v>
      </c>
      <c r="H182" s="12" t="s">
        <v>59</v>
      </c>
      <c r="I182" s="12" t="s">
        <v>29</v>
      </c>
      <c r="J182" s="12" t="s">
        <v>60</v>
      </c>
    </row>
    <row r="183" customFormat="1" hidden="1" spans="1:10">
      <c r="A183" s="36" t="s">
        <v>131</v>
      </c>
      <c r="B183" s="29" t="s">
        <v>62</v>
      </c>
      <c r="C183" s="29" t="s">
        <v>63</v>
      </c>
      <c r="D183" s="29" t="s">
        <v>37</v>
      </c>
      <c r="E183" s="29" t="s">
        <v>64</v>
      </c>
      <c r="F183" s="29" t="s">
        <v>36</v>
      </c>
      <c r="G183" s="29" t="s">
        <v>65</v>
      </c>
      <c r="H183" s="29" t="s">
        <v>35</v>
      </c>
      <c r="I183" s="29" t="s">
        <v>38</v>
      </c>
      <c r="J183" s="44"/>
    </row>
    <row r="184" spans="1:10">
      <c r="A184" s="37"/>
      <c r="B184" s="56">
        <v>0.4</v>
      </c>
      <c r="C184" s="45">
        <v>11.35</v>
      </c>
      <c r="D184" s="46">
        <v>712</v>
      </c>
      <c r="E184" s="57">
        <v>0.109</v>
      </c>
      <c r="F184" s="45">
        <v>9</v>
      </c>
      <c r="G184" s="46">
        <v>5872</v>
      </c>
      <c r="H184" s="45">
        <v>102.12</v>
      </c>
      <c r="I184" s="45">
        <v>6.97</v>
      </c>
      <c r="J184" s="44">
        <v>82</v>
      </c>
    </row>
    <row r="185" spans="1:10">
      <c r="A185" s="37"/>
      <c r="B185" s="56">
        <v>0.45</v>
      </c>
      <c r="C185" s="45">
        <v>11.32</v>
      </c>
      <c r="D185" s="46">
        <v>810</v>
      </c>
      <c r="E185" s="57">
        <v>0.125</v>
      </c>
      <c r="F185" s="45">
        <v>10.79</v>
      </c>
      <c r="G185" s="46">
        <v>6261</v>
      </c>
      <c r="H185" s="45">
        <v>122.12</v>
      </c>
      <c r="I185" s="45">
        <v>6.63</v>
      </c>
      <c r="J185" s="44"/>
    </row>
    <row r="186" spans="1:10">
      <c r="A186" s="37"/>
      <c r="B186" s="56">
        <v>0.5</v>
      </c>
      <c r="C186" s="45">
        <v>11.29</v>
      </c>
      <c r="D186" s="46">
        <v>905</v>
      </c>
      <c r="E186" s="57">
        <v>0.14</v>
      </c>
      <c r="F186" s="45">
        <v>12.54</v>
      </c>
      <c r="G186" s="46">
        <v>6577</v>
      </c>
      <c r="H186" s="45">
        <v>141.54</v>
      </c>
      <c r="I186" s="45">
        <v>6.39</v>
      </c>
      <c r="J186" s="44"/>
    </row>
    <row r="187" spans="1:10">
      <c r="A187" s="37"/>
      <c r="B187" s="56">
        <v>0.55</v>
      </c>
      <c r="C187" s="45">
        <v>11.25</v>
      </c>
      <c r="D187" s="46">
        <v>1004</v>
      </c>
      <c r="E187" s="57">
        <v>0.156</v>
      </c>
      <c r="F187" s="45">
        <v>14.42</v>
      </c>
      <c r="G187" s="46">
        <v>6885</v>
      </c>
      <c r="H187" s="45">
        <v>162.26</v>
      </c>
      <c r="I187" s="45">
        <v>6.19</v>
      </c>
      <c r="J187" s="44"/>
    </row>
    <row r="188" spans="1:10">
      <c r="A188" s="37"/>
      <c r="B188" s="56">
        <v>0.6</v>
      </c>
      <c r="C188" s="45">
        <v>11.22</v>
      </c>
      <c r="D188" s="46">
        <v>1101</v>
      </c>
      <c r="E188" s="57">
        <v>0.171</v>
      </c>
      <c r="F188" s="45">
        <v>16.37</v>
      </c>
      <c r="G188" s="46">
        <v>7190</v>
      </c>
      <c r="H188" s="45">
        <v>183.64</v>
      </c>
      <c r="I188" s="45">
        <v>5.99</v>
      </c>
      <c r="J188" s="44"/>
    </row>
    <row r="189" spans="1:10">
      <c r="A189" s="37"/>
      <c r="B189" s="56">
        <v>0.65</v>
      </c>
      <c r="C189" s="45">
        <v>11.17</v>
      </c>
      <c r="D189" s="46">
        <v>1238</v>
      </c>
      <c r="E189" s="57">
        <v>0.194</v>
      </c>
      <c r="F189" s="45">
        <v>19.15</v>
      </c>
      <c r="G189" s="46">
        <v>7543</v>
      </c>
      <c r="H189" s="45">
        <v>213.97</v>
      </c>
      <c r="I189" s="45">
        <v>5.79</v>
      </c>
      <c r="J189" s="44"/>
    </row>
    <row r="190" spans="1:10">
      <c r="A190" s="37"/>
      <c r="B190" s="56">
        <v>0.7</v>
      </c>
      <c r="C190" s="45">
        <v>11.13</v>
      </c>
      <c r="D190" s="46">
        <v>1354</v>
      </c>
      <c r="E190" s="57">
        <v>0.214</v>
      </c>
      <c r="F190" s="45">
        <v>21.68</v>
      </c>
      <c r="G190" s="46">
        <v>7830</v>
      </c>
      <c r="H190" s="45">
        <v>241.32</v>
      </c>
      <c r="I190" s="45">
        <v>5.61</v>
      </c>
      <c r="J190" s="44"/>
    </row>
    <row r="191" spans="1:10">
      <c r="A191" s="37"/>
      <c r="B191" s="56">
        <v>0.75</v>
      </c>
      <c r="C191" s="45">
        <v>11.06</v>
      </c>
      <c r="D191" s="46">
        <v>1515</v>
      </c>
      <c r="E191" s="57">
        <v>0.24</v>
      </c>
      <c r="F191" s="45">
        <v>25.69</v>
      </c>
      <c r="G191" s="46">
        <v>8217</v>
      </c>
      <c r="H191" s="45">
        <v>284.19</v>
      </c>
      <c r="I191" s="45">
        <v>5.33</v>
      </c>
      <c r="J191" s="44"/>
    </row>
    <row r="192" spans="1:10">
      <c r="A192" s="37"/>
      <c r="B192" s="56">
        <v>0.8</v>
      </c>
      <c r="C192" s="45">
        <v>11</v>
      </c>
      <c r="D192" s="46">
        <v>1670</v>
      </c>
      <c r="E192" s="57">
        <v>0.266</v>
      </c>
      <c r="F192" s="45">
        <v>29.55</v>
      </c>
      <c r="G192" s="46">
        <v>8605</v>
      </c>
      <c r="H192" s="45">
        <v>325.09</v>
      </c>
      <c r="I192" s="45">
        <v>5.14</v>
      </c>
      <c r="J192" s="44"/>
    </row>
    <row r="193" spans="1:10">
      <c r="A193" s="37"/>
      <c r="B193" s="56">
        <v>0.9</v>
      </c>
      <c r="C193" s="45">
        <v>10.86</v>
      </c>
      <c r="D193" s="46">
        <v>1949</v>
      </c>
      <c r="E193" s="57">
        <v>0.314</v>
      </c>
      <c r="F193" s="45">
        <v>37.99</v>
      </c>
      <c r="G193" s="46">
        <v>9281</v>
      </c>
      <c r="H193" s="45">
        <v>412.68</v>
      </c>
      <c r="I193" s="45">
        <v>4.72</v>
      </c>
      <c r="J193" s="44"/>
    </row>
    <row r="194" spans="1:10">
      <c r="A194" s="39"/>
      <c r="B194" s="56">
        <v>1</v>
      </c>
      <c r="C194" s="45">
        <v>10.8</v>
      </c>
      <c r="D194" s="46">
        <v>2044</v>
      </c>
      <c r="E194" s="57">
        <v>0.332</v>
      </c>
      <c r="F194" s="45">
        <v>41.64</v>
      </c>
      <c r="G194" s="46">
        <v>9503</v>
      </c>
      <c r="H194" s="45">
        <v>449.82</v>
      </c>
      <c r="I194" s="45">
        <v>4.54</v>
      </c>
      <c r="J194" s="44"/>
    </row>
    <row r="195" s="1" customFormat="1" ht="17" customHeight="1" spans="1:10">
      <c r="A195" s="10" t="s">
        <v>69</v>
      </c>
      <c r="B195" s="10"/>
      <c r="C195" s="10"/>
      <c r="D195" s="10"/>
      <c r="E195" s="10"/>
      <c r="F195" s="10"/>
      <c r="G195" s="10"/>
      <c r="H195" s="10"/>
      <c r="I195" s="10"/>
      <c r="J195" s="10"/>
    </row>
    <row r="196" spans="1:10">
      <c r="A196" s="35" t="str">
        <f>_xlfn.DISPIMG("ID_99274FAE4A7C488EA929F388712F98BC",1)</f>
        <v>=DISPIMG("ID_99274FAE4A7C488EA929F388712F98BC",1)</v>
      </c>
      <c r="B196" s="35"/>
      <c r="C196" s="35"/>
      <c r="D196" s="35"/>
      <c r="E196" s="35"/>
      <c r="F196" s="35"/>
      <c r="G196" s="35"/>
      <c r="H196" s="35"/>
      <c r="I196" s="35"/>
      <c r="J196" s="35"/>
    </row>
    <row r="197" spans="1:10">
      <c r="A197" s="35"/>
      <c r="B197" s="35"/>
      <c r="C197" s="35"/>
      <c r="D197" s="35"/>
      <c r="E197" s="35"/>
      <c r="F197" s="35"/>
      <c r="G197" s="35"/>
      <c r="H197" s="35"/>
      <c r="I197" s="35"/>
      <c r="J197" s="35"/>
    </row>
    <row r="198" spans="1:10">
      <c r="A198" s="35"/>
      <c r="B198" s="35"/>
      <c r="C198" s="35"/>
      <c r="D198" s="35"/>
      <c r="E198" s="35"/>
      <c r="F198" s="35"/>
      <c r="G198" s="35"/>
      <c r="H198" s="35"/>
      <c r="I198" s="35"/>
      <c r="J198" s="35"/>
    </row>
    <row r="199" spans="1:10">
      <c r="A199" s="35"/>
      <c r="B199" s="35"/>
      <c r="C199" s="35"/>
      <c r="D199" s="35"/>
      <c r="E199" s="35"/>
      <c r="F199" s="35"/>
      <c r="G199" s="35"/>
      <c r="H199" s="35"/>
      <c r="I199" s="35"/>
      <c r="J199" s="35"/>
    </row>
    <row r="200" spans="1:10">
      <c r="A200" s="35"/>
      <c r="B200" s="35"/>
      <c r="C200" s="35"/>
      <c r="D200" s="35"/>
      <c r="E200" s="35"/>
      <c r="F200" s="35"/>
      <c r="G200" s="35"/>
      <c r="H200" s="35"/>
      <c r="I200" s="35"/>
      <c r="J200" s="35"/>
    </row>
    <row r="201" spans="1:10">
      <c r="A201" s="35"/>
      <c r="B201" s="35"/>
      <c r="C201" s="35"/>
      <c r="D201" s="35"/>
      <c r="E201" s="35"/>
      <c r="F201" s="35"/>
      <c r="G201" s="35"/>
      <c r="H201" s="35"/>
      <c r="I201" s="35"/>
      <c r="J201" s="35"/>
    </row>
    <row r="202" spans="1:10">
      <c r="A202" s="35"/>
      <c r="B202" s="35"/>
      <c r="C202" s="35"/>
      <c r="D202" s="35"/>
      <c r="E202" s="35"/>
      <c r="F202" s="35"/>
      <c r="G202" s="35"/>
      <c r="H202" s="35"/>
      <c r="I202" s="35"/>
      <c r="J202" s="35"/>
    </row>
    <row r="203" spans="1:10">
      <c r="A203" s="35"/>
      <c r="B203" s="35"/>
      <c r="C203" s="35"/>
      <c r="D203" s="35"/>
      <c r="E203" s="35"/>
      <c r="F203" s="35"/>
      <c r="G203" s="35"/>
      <c r="H203" s="35"/>
      <c r="I203" s="35"/>
      <c r="J203" s="35"/>
    </row>
    <row r="204" spans="1:10">
      <c r="A204" s="35"/>
      <c r="B204" s="35"/>
      <c r="C204" s="35"/>
      <c r="D204" s="35"/>
      <c r="E204" s="35"/>
      <c r="F204" s="35"/>
      <c r="G204" s="35"/>
      <c r="H204" s="35"/>
      <c r="I204" s="35"/>
      <c r="J204" s="35"/>
    </row>
    <row r="205" spans="1:10">
      <c r="A205" s="35"/>
      <c r="B205" s="35"/>
      <c r="C205" s="35"/>
      <c r="D205" s="35"/>
      <c r="E205" s="35"/>
      <c r="F205" s="35"/>
      <c r="G205" s="35"/>
      <c r="H205" s="35"/>
      <c r="I205" s="35"/>
      <c r="J205" s="35"/>
    </row>
    <row r="206" spans="1:10">
      <c r="A206" s="35"/>
      <c r="B206" s="35"/>
      <c r="C206" s="35"/>
      <c r="D206" s="35"/>
      <c r="E206" s="35"/>
      <c r="F206" s="35"/>
      <c r="G206" s="35"/>
      <c r="H206" s="35"/>
      <c r="I206" s="35"/>
      <c r="J206" s="35"/>
    </row>
    <row r="207" spans="1:10">
      <c r="A207" s="35"/>
      <c r="B207" s="35"/>
      <c r="C207" s="35"/>
      <c r="D207" s="35"/>
      <c r="E207" s="35"/>
      <c r="F207" s="35"/>
      <c r="G207" s="35"/>
      <c r="H207" s="35"/>
      <c r="I207" s="35"/>
      <c r="J207" s="35"/>
    </row>
    <row r="208" spans="1:10">
      <c r="A208" s="35"/>
      <c r="B208" s="35"/>
      <c r="C208" s="35"/>
      <c r="D208" s="35"/>
      <c r="E208" s="35"/>
      <c r="F208" s="35"/>
      <c r="G208" s="35"/>
      <c r="H208" s="35"/>
      <c r="I208" s="35"/>
      <c r="J208" s="35"/>
    </row>
    <row r="209" spans="1:10">
      <c r="A209" s="35"/>
      <c r="B209" s="35"/>
      <c r="C209" s="35"/>
      <c r="D209" s="35"/>
      <c r="E209" s="35"/>
      <c r="F209" s="35"/>
      <c r="G209" s="35"/>
      <c r="H209" s="35"/>
      <c r="I209" s="35"/>
      <c r="J209" s="35"/>
    </row>
    <row r="210" spans="1:10">
      <c r="A210" s="35"/>
      <c r="B210" s="35"/>
      <c r="C210" s="35"/>
      <c r="D210" s="35"/>
      <c r="E210" s="35"/>
      <c r="F210" s="35"/>
      <c r="G210" s="35"/>
      <c r="H210" s="35"/>
      <c r="I210" s="35"/>
      <c r="J210" s="35"/>
    </row>
    <row r="211" spans="1:10">
      <c r="A211" s="35"/>
      <c r="B211" s="35"/>
      <c r="C211" s="35"/>
      <c r="D211" s="35"/>
      <c r="E211" s="35"/>
      <c r="F211" s="35"/>
      <c r="G211" s="35"/>
      <c r="H211" s="35"/>
      <c r="I211" s="35"/>
      <c r="J211" s="35"/>
    </row>
    <row r="212" spans="1:10">
      <c r="A212" s="35"/>
      <c r="B212" s="35"/>
      <c r="C212" s="35"/>
      <c r="D212" s="35"/>
      <c r="E212" s="35"/>
      <c r="F212" s="35"/>
      <c r="G212" s="35"/>
      <c r="H212" s="35"/>
      <c r="I212" s="35"/>
      <c r="J212" s="35"/>
    </row>
    <row r="213" spans="1:10">
      <c r="A213" s="35"/>
      <c r="B213" s="35"/>
      <c r="C213" s="35"/>
      <c r="D213" s="35"/>
      <c r="E213" s="35"/>
      <c r="F213" s="35"/>
      <c r="G213" s="35"/>
      <c r="H213" s="35"/>
      <c r="I213" s="35"/>
      <c r="J213" s="35"/>
    </row>
    <row r="214" spans="1:10">
      <c r="A214" s="35"/>
      <c r="B214" s="35"/>
      <c r="C214" s="35"/>
      <c r="D214" s="35"/>
      <c r="E214" s="35"/>
      <c r="F214" s="35"/>
      <c r="G214" s="35"/>
      <c r="H214" s="35"/>
      <c r="I214" s="35"/>
      <c r="J214" s="35"/>
    </row>
    <row r="215" spans="1:10">
      <c r="A215" s="35"/>
      <c r="B215" s="35"/>
      <c r="C215" s="35"/>
      <c r="D215" s="35"/>
      <c r="E215" s="35"/>
      <c r="F215" s="35"/>
      <c r="G215" s="35"/>
      <c r="H215" s="35"/>
      <c r="I215" s="35"/>
      <c r="J215" s="35"/>
    </row>
  </sheetData>
  <mergeCells count="59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24:J24"/>
    <mergeCell ref="A195:J195"/>
    <mergeCell ref="A11:A23"/>
    <mergeCell ref="A27:A40"/>
    <mergeCell ref="A43:A54"/>
    <mergeCell ref="A57:A68"/>
    <mergeCell ref="A71:A82"/>
    <mergeCell ref="A85:A96"/>
    <mergeCell ref="A99:A110"/>
    <mergeCell ref="A113:A124"/>
    <mergeCell ref="A127:A138"/>
    <mergeCell ref="A141:A153"/>
    <mergeCell ref="A156:A166"/>
    <mergeCell ref="A169:A180"/>
    <mergeCell ref="A183:A194"/>
    <mergeCell ref="J28:J40"/>
    <mergeCell ref="J44:J54"/>
    <mergeCell ref="J58:J68"/>
    <mergeCell ref="J72:J82"/>
    <mergeCell ref="J86:J96"/>
    <mergeCell ref="J100:J110"/>
    <mergeCell ref="J114:J124"/>
    <mergeCell ref="J128:J138"/>
    <mergeCell ref="J142:J153"/>
    <mergeCell ref="J157:J166"/>
    <mergeCell ref="J170:J180"/>
    <mergeCell ref="J184:J194"/>
    <mergeCell ref="A2:D7"/>
    <mergeCell ref="A196:J215"/>
  </mergeCells>
  <pageMargins left="0.393055555555556" right="0.314583333333333" top="1" bottom="0.472222222222222" header="0.5" footer="0.5"/>
  <pageSetup paperSize="9" scale="9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4"/>
  <sheetViews>
    <sheetView zoomScale="115" zoomScaleNormal="115" topLeftCell="A2" workbookViewId="0">
      <selection activeCell="H6" sqref="H6:J6"/>
    </sheetView>
  </sheetViews>
  <sheetFormatPr defaultColWidth="9" defaultRowHeight="13.5"/>
  <cols>
    <col min="1" max="10" width="10" customWidth="1"/>
    <col min="11" max="16371" width="10"/>
  </cols>
  <sheetData>
    <row r="1" s="1" customFormat="1" ht="54" customHeight="1" spans="1:10">
      <c r="A1" s="2" t="s">
        <v>132</v>
      </c>
      <c r="B1" s="3"/>
      <c r="C1" s="3"/>
      <c r="D1" s="3"/>
      <c r="E1" s="4" t="s">
        <v>1</v>
      </c>
      <c r="F1" s="5"/>
      <c r="G1" s="5"/>
      <c r="H1" s="5"/>
      <c r="I1" s="5"/>
      <c r="J1" s="5"/>
    </row>
    <row r="2" s="1" customFormat="1" ht="34" customHeight="1" spans="1:10">
      <c r="A2" s="6" t="str">
        <f>_xlfn.DISPIMG("ID_02EA1DE90A4A47769961B6015A9AB644",1)</f>
        <v>=DISPIMG("ID_02EA1DE90A4A47769961B6015A9AB644",1)</v>
      </c>
      <c r="B2" s="7"/>
      <c r="C2" s="7"/>
      <c r="D2" s="7"/>
      <c r="E2" s="8" t="s">
        <v>2</v>
      </c>
      <c r="F2" s="9"/>
      <c r="G2" s="9"/>
      <c r="H2" s="9" t="s">
        <v>133</v>
      </c>
      <c r="I2" s="9"/>
      <c r="J2" s="9"/>
    </row>
    <row r="3" s="1" customFormat="1" ht="34" customHeight="1" spans="1:10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</row>
    <row r="4" s="1" customFormat="1" ht="34" customHeight="1" spans="1:10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</row>
    <row r="5" s="1" customFormat="1" ht="34" customHeight="1" spans="1:10">
      <c r="A5" s="7"/>
      <c r="B5" s="7"/>
      <c r="C5" s="7"/>
      <c r="D5" s="7"/>
      <c r="E5" s="8" t="s">
        <v>8</v>
      </c>
      <c r="F5" s="9"/>
      <c r="G5" s="9"/>
      <c r="H5" s="8" t="s">
        <v>116</v>
      </c>
      <c r="I5" s="9"/>
      <c r="J5" s="9"/>
    </row>
    <row r="6" s="1" customFormat="1" ht="34" customHeight="1" spans="1:10">
      <c r="A6" s="7"/>
      <c r="B6" s="7"/>
      <c r="C6" s="7"/>
      <c r="D6" s="7"/>
      <c r="E6" s="8" t="s">
        <v>10</v>
      </c>
      <c r="F6" s="9"/>
      <c r="G6" s="9"/>
      <c r="H6" s="9" t="s">
        <v>134</v>
      </c>
      <c r="I6" s="9"/>
      <c r="J6" s="9"/>
    </row>
    <row r="7" s="1" customFormat="1" ht="34" customHeight="1" spans="1:10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135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880</v>
      </c>
      <c r="C12" s="45">
        <v>571.3</v>
      </c>
      <c r="D12" s="45">
        <v>39.03</v>
      </c>
      <c r="E12" s="46">
        <v>2362</v>
      </c>
      <c r="F12" s="45">
        <v>4.13</v>
      </c>
      <c r="G12" s="15" t="s">
        <v>136</v>
      </c>
      <c r="H12" s="15"/>
      <c r="I12" s="15">
        <v>3</v>
      </c>
      <c r="J12" s="28">
        <v>40</v>
      </c>
    </row>
    <row r="13" s="1" customFormat="1" ht="14.25" spans="1:10">
      <c r="A13" s="13"/>
      <c r="B13" s="15">
        <v>880</v>
      </c>
      <c r="C13" s="45">
        <v>612.71</v>
      </c>
      <c r="D13" s="45">
        <v>42</v>
      </c>
      <c r="E13" s="46">
        <v>2755</v>
      </c>
      <c r="F13" s="45">
        <v>4.5</v>
      </c>
      <c r="G13" s="15" t="s">
        <v>89</v>
      </c>
      <c r="H13" s="15"/>
      <c r="I13" s="15">
        <v>3</v>
      </c>
      <c r="J13" s="28">
        <v>40</v>
      </c>
    </row>
    <row r="14" s="1" customFormat="1" ht="14.25" spans="1:10">
      <c r="A14" s="13"/>
      <c r="B14" s="15">
        <v>880</v>
      </c>
      <c r="C14" s="45">
        <v>359.09</v>
      </c>
      <c r="D14" s="45">
        <v>32.73</v>
      </c>
      <c r="E14" s="46">
        <v>2039</v>
      </c>
      <c r="F14" s="45">
        <v>5.68</v>
      </c>
      <c r="G14" s="15" t="s">
        <v>120</v>
      </c>
      <c r="H14" s="15"/>
      <c r="I14" s="15">
        <v>3</v>
      </c>
      <c r="J14" s="28">
        <v>40</v>
      </c>
    </row>
    <row r="15" s="1" customFormat="1" ht="14.25" spans="1:10">
      <c r="A15" s="13"/>
      <c r="B15" s="15">
        <v>880</v>
      </c>
      <c r="C15" s="45">
        <v>428.63</v>
      </c>
      <c r="D15" s="45">
        <v>39.48</v>
      </c>
      <c r="E15" s="46">
        <v>2269</v>
      </c>
      <c r="F15" s="45">
        <v>5.29</v>
      </c>
      <c r="G15" s="15" t="s">
        <v>137</v>
      </c>
      <c r="H15" s="15"/>
      <c r="I15" s="15">
        <v>3</v>
      </c>
      <c r="J15" s="28">
        <v>40</v>
      </c>
    </row>
    <row r="16" s="1" customFormat="1" ht="14.25" spans="1:10">
      <c r="A16" s="13"/>
      <c r="B16" s="15">
        <v>1050</v>
      </c>
      <c r="C16" s="45">
        <v>755.33</v>
      </c>
      <c r="D16" s="45">
        <v>52.39</v>
      </c>
      <c r="E16" s="46">
        <v>2860</v>
      </c>
      <c r="F16" s="45">
        <v>3.79</v>
      </c>
      <c r="G16" s="15" t="s">
        <v>88</v>
      </c>
      <c r="H16" s="15"/>
      <c r="I16" s="15">
        <v>3</v>
      </c>
      <c r="J16" s="28">
        <v>40</v>
      </c>
    </row>
    <row r="17" s="1" customFormat="1" ht="14.25" spans="1:10">
      <c r="A17" s="13"/>
      <c r="B17" s="15">
        <v>1050</v>
      </c>
      <c r="C17" s="45">
        <v>867.87</v>
      </c>
      <c r="D17" s="45">
        <v>60.78</v>
      </c>
      <c r="E17" s="46">
        <v>2823</v>
      </c>
      <c r="F17" s="45">
        <v>3.25</v>
      </c>
      <c r="G17" s="15" t="s">
        <v>138</v>
      </c>
      <c r="H17" s="15"/>
      <c r="I17" s="15">
        <v>3</v>
      </c>
      <c r="J17" s="28">
        <v>40</v>
      </c>
    </row>
    <row r="18" s="1" customFormat="1" ht="14.25" spans="1:10">
      <c r="A18" s="13"/>
      <c r="B18" s="15">
        <v>1050</v>
      </c>
      <c r="C18" s="45">
        <v>433.53</v>
      </c>
      <c r="D18" s="45">
        <v>40.02</v>
      </c>
      <c r="E18" s="46">
        <v>2215</v>
      </c>
      <c r="F18" s="45">
        <v>5.11</v>
      </c>
      <c r="G18" s="15" t="s">
        <v>89</v>
      </c>
      <c r="H18" s="15"/>
      <c r="I18" s="15">
        <v>3</v>
      </c>
      <c r="J18" s="28">
        <v>40</v>
      </c>
    </row>
    <row r="19" s="1" customFormat="1" ht="14.25" spans="1:10">
      <c r="A19" s="13"/>
      <c r="B19" s="15">
        <v>1050</v>
      </c>
      <c r="C19" s="45">
        <v>510.55</v>
      </c>
      <c r="D19" s="45">
        <v>47.69</v>
      </c>
      <c r="E19" s="46">
        <v>2496</v>
      </c>
      <c r="F19" s="45">
        <v>4.89</v>
      </c>
      <c r="G19" s="15" t="s">
        <v>120</v>
      </c>
      <c r="H19" s="15"/>
      <c r="I19" s="15">
        <v>3</v>
      </c>
      <c r="J19" s="28">
        <v>40</v>
      </c>
    </row>
    <row r="20" s="1" customFormat="1" ht="14.25" spans="1:10">
      <c r="A20" s="13"/>
      <c r="B20" s="15">
        <v>1250</v>
      </c>
      <c r="C20" s="45">
        <v>885.82</v>
      </c>
      <c r="D20" s="45">
        <v>62.15</v>
      </c>
      <c r="E20" s="46">
        <v>2419</v>
      </c>
      <c r="F20" s="45">
        <v>2.73</v>
      </c>
      <c r="G20" s="15" t="s">
        <v>139</v>
      </c>
      <c r="H20" s="15"/>
      <c r="I20" s="15">
        <v>3</v>
      </c>
      <c r="J20" s="28">
        <v>40</v>
      </c>
    </row>
    <row r="21" s="1" customFormat="1" ht="14.25" spans="1:10">
      <c r="A21" s="13"/>
      <c r="B21" s="15">
        <v>1250</v>
      </c>
      <c r="C21" s="45">
        <v>981.39</v>
      </c>
      <c r="D21" s="45">
        <v>69.57</v>
      </c>
      <c r="E21" s="46">
        <v>3136</v>
      </c>
      <c r="F21" s="45">
        <v>3.2</v>
      </c>
      <c r="G21" s="15" t="s">
        <v>119</v>
      </c>
      <c r="H21" s="15"/>
      <c r="I21" s="15">
        <v>3</v>
      </c>
      <c r="J21" s="28">
        <v>40</v>
      </c>
    </row>
    <row r="22" s="1" customFormat="1" ht="14.25" spans="1:10">
      <c r="A22" s="13"/>
      <c r="B22" s="15">
        <v>1250</v>
      </c>
      <c r="C22" s="45">
        <v>639.56</v>
      </c>
      <c r="D22" s="45">
        <v>60.92</v>
      </c>
      <c r="E22" s="46">
        <v>2358</v>
      </c>
      <c r="F22" s="45">
        <v>3.69</v>
      </c>
      <c r="G22" s="15" t="s">
        <v>138</v>
      </c>
      <c r="H22" s="15"/>
      <c r="I22" s="15">
        <v>3</v>
      </c>
      <c r="J22" s="28">
        <v>40</v>
      </c>
    </row>
    <row r="23" s="1" customFormat="1" ht="14.25" spans="1:10">
      <c r="A23" s="13"/>
      <c r="B23" s="15">
        <v>1250</v>
      </c>
      <c r="C23" s="45">
        <v>645.73</v>
      </c>
      <c r="D23" s="45">
        <v>61.59</v>
      </c>
      <c r="E23" s="46">
        <v>2712</v>
      </c>
      <c r="F23" s="45">
        <v>4.2</v>
      </c>
      <c r="G23" s="15" t="s">
        <v>89</v>
      </c>
      <c r="H23" s="15"/>
      <c r="I23" s="15">
        <v>3</v>
      </c>
      <c r="J23" s="28">
        <v>40</v>
      </c>
    </row>
    <row r="24" s="1" customFormat="1" ht="24" customHeight="1" spans="1:10">
      <c r="A24" s="10" t="s">
        <v>44</v>
      </c>
      <c r="B24" s="10"/>
      <c r="C24" s="10"/>
      <c r="D24" s="10"/>
      <c r="E24" s="10"/>
      <c r="F24" s="10"/>
      <c r="G24" s="10"/>
      <c r="H24" s="10"/>
      <c r="I24" s="10"/>
      <c r="J24" s="10"/>
    </row>
    <row r="25" s="1" customFormat="1" ht="14.25" spans="1:10">
      <c r="A25" s="11" t="s">
        <v>15</v>
      </c>
      <c r="B25" s="11" t="s">
        <v>45</v>
      </c>
      <c r="C25" s="11" t="s">
        <v>46</v>
      </c>
      <c r="D25" s="11" t="s">
        <v>19</v>
      </c>
      <c r="E25" s="11" t="s">
        <v>47</v>
      </c>
      <c r="F25" s="11" t="s">
        <v>48</v>
      </c>
      <c r="G25" s="11" t="s">
        <v>49</v>
      </c>
      <c r="H25" s="11" t="s">
        <v>50</v>
      </c>
      <c r="I25" s="11" t="s">
        <v>20</v>
      </c>
      <c r="J25" s="11" t="s">
        <v>51</v>
      </c>
    </row>
    <row r="26" s="1" customFormat="1" ht="19.5" spans="1:10">
      <c r="A26" s="12" t="s">
        <v>52</v>
      </c>
      <c r="B26" s="12" t="s">
        <v>53</v>
      </c>
      <c r="C26" s="12" t="s">
        <v>54</v>
      </c>
      <c r="D26" s="12" t="s">
        <v>55</v>
      </c>
      <c r="E26" s="12" t="s">
        <v>56</v>
      </c>
      <c r="F26" s="12" t="s">
        <v>57</v>
      </c>
      <c r="G26" s="12" t="s">
        <v>58</v>
      </c>
      <c r="H26" s="12" t="s">
        <v>59</v>
      </c>
      <c r="I26" s="12" t="s">
        <v>29</v>
      </c>
      <c r="J26" s="12" t="s">
        <v>60</v>
      </c>
    </row>
    <row r="27" s="1" customFormat="1" ht="14.25" spans="1:10">
      <c r="A27" s="33" t="s">
        <v>140</v>
      </c>
      <c r="B27" s="14" t="s">
        <v>62</v>
      </c>
      <c r="C27" s="14" t="s">
        <v>63</v>
      </c>
      <c r="D27" s="14" t="s">
        <v>37</v>
      </c>
      <c r="E27" s="14" t="s">
        <v>64</v>
      </c>
      <c r="F27" s="14" t="s">
        <v>36</v>
      </c>
      <c r="G27" s="14" t="s">
        <v>65</v>
      </c>
      <c r="H27" s="14" t="s">
        <v>35</v>
      </c>
      <c r="I27" s="14" t="s">
        <v>38</v>
      </c>
      <c r="J27" s="14" t="s">
        <v>66</v>
      </c>
    </row>
    <row r="28" s="1" customFormat="1" ht="14.25" spans="1:10">
      <c r="A28" s="33"/>
      <c r="B28" s="56">
        <v>0.4</v>
      </c>
      <c r="C28" s="45">
        <v>15.15</v>
      </c>
      <c r="D28" s="46">
        <v>856</v>
      </c>
      <c r="E28" s="57">
        <v>0.152</v>
      </c>
      <c r="F28" s="45">
        <v>8.76</v>
      </c>
      <c r="G28" s="46">
        <v>5981</v>
      </c>
      <c r="H28" s="45">
        <v>132.79</v>
      </c>
      <c r="I28" s="45">
        <v>6.44</v>
      </c>
      <c r="J28" s="33">
        <v>91</v>
      </c>
    </row>
    <row r="29" s="1" customFormat="1" ht="14.25" spans="1:10">
      <c r="A29" s="33"/>
      <c r="B29" s="56">
        <v>0.45</v>
      </c>
      <c r="C29" s="45">
        <v>15.12</v>
      </c>
      <c r="D29" s="46">
        <v>955</v>
      </c>
      <c r="E29" s="57">
        <v>0.171</v>
      </c>
      <c r="F29" s="45">
        <v>10.26</v>
      </c>
      <c r="G29" s="46">
        <v>6333</v>
      </c>
      <c r="H29" s="45">
        <v>155.22</v>
      </c>
      <c r="I29" s="45">
        <v>6.15</v>
      </c>
      <c r="J29" s="33"/>
    </row>
    <row r="30" s="1" customFormat="1" ht="14.25" spans="1:10">
      <c r="A30" s="33"/>
      <c r="B30" s="56">
        <v>0.5</v>
      </c>
      <c r="C30" s="45">
        <v>15.1</v>
      </c>
      <c r="D30" s="46">
        <v>1064</v>
      </c>
      <c r="E30" s="57">
        <v>0.19</v>
      </c>
      <c r="F30" s="45">
        <v>11.91</v>
      </c>
      <c r="G30" s="46">
        <v>6675</v>
      </c>
      <c r="H30" s="45">
        <v>179.75</v>
      </c>
      <c r="I30" s="45">
        <v>5.92</v>
      </c>
      <c r="J30" s="33"/>
    </row>
    <row r="31" s="1" customFormat="1" ht="14.25" spans="1:10">
      <c r="A31" s="33"/>
      <c r="B31" s="56">
        <v>0.55</v>
      </c>
      <c r="C31" s="45">
        <v>15.07</v>
      </c>
      <c r="D31" s="46">
        <v>1162</v>
      </c>
      <c r="E31" s="57">
        <v>0.209</v>
      </c>
      <c r="F31" s="45">
        <v>13.53</v>
      </c>
      <c r="G31" s="46">
        <v>6990</v>
      </c>
      <c r="H31" s="45">
        <v>203.93</v>
      </c>
      <c r="I31" s="45">
        <v>5.7</v>
      </c>
      <c r="J31" s="33"/>
    </row>
    <row r="32" s="1" customFormat="1" ht="14.25" spans="1:10">
      <c r="A32" s="33"/>
      <c r="B32" s="56">
        <v>0.6</v>
      </c>
      <c r="C32" s="45">
        <v>15.04</v>
      </c>
      <c r="D32" s="46">
        <v>1266</v>
      </c>
      <c r="E32" s="57">
        <v>0.227</v>
      </c>
      <c r="F32" s="45">
        <v>15.15</v>
      </c>
      <c r="G32" s="46">
        <v>7255</v>
      </c>
      <c r="H32" s="45">
        <v>227.85</v>
      </c>
      <c r="I32" s="45">
        <v>5.56</v>
      </c>
      <c r="J32" s="33"/>
    </row>
    <row r="33" s="1" customFormat="1" ht="14.25" spans="1:10">
      <c r="A33" s="33"/>
      <c r="B33" s="56">
        <v>0.65</v>
      </c>
      <c r="C33" s="45">
        <v>15</v>
      </c>
      <c r="D33" s="46">
        <v>1390</v>
      </c>
      <c r="E33" s="57">
        <v>0.245</v>
      </c>
      <c r="F33" s="45">
        <v>17.47</v>
      </c>
      <c r="G33" s="46">
        <v>7596</v>
      </c>
      <c r="H33" s="45">
        <v>261.99</v>
      </c>
      <c r="I33" s="45">
        <v>5.3</v>
      </c>
      <c r="J33" s="33"/>
    </row>
    <row r="34" s="1" customFormat="1" ht="14.25" spans="1:10">
      <c r="A34" s="33"/>
      <c r="B34" s="56">
        <v>0.7</v>
      </c>
      <c r="C34" s="45">
        <v>14.96</v>
      </c>
      <c r="D34" s="46">
        <v>1543</v>
      </c>
      <c r="E34" s="57">
        <v>0.278</v>
      </c>
      <c r="F34" s="45">
        <v>20.06</v>
      </c>
      <c r="G34" s="46">
        <v>7975</v>
      </c>
      <c r="H34" s="45">
        <v>300.02</v>
      </c>
      <c r="I34" s="45">
        <v>5.14</v>
      </c>
      <c r="J34" s="33"/>
    </row>
    <row r="35" s="1" customFormat="1" ht="14.25" spans="1:10">
      <c r="A35" s="33"/>
      <c r="B35" s="56">
        <v>0.75</v>
      </c>
      <c r="C35" s="45">
        <v>14.91</v>
      </c>
      <c r="D35" s="46">
        <v>1707</v>
      </c>
      <c r="E35" s="57">
        <v>0.312</v>
      </c>
      <c r="F35" s="45">
        <v>23.03</v>
      </c>
      <c r="G35" s="46">
        <v>8330</v>
      </c>
      <c r="H35" s="45">
        <v>343.28</v>
      </c>
      <c r="I35" s="45">
        <v>4.97</v>
      </c>
      <c r="J35" s="33"/>
    </row>
    <row r="36" s="1" customFormat="1" ht="14.25" spans="1:10">
      <c r="A36" s="33"/>
      <c r="B36" s="56">
        <v>0.8</v>
      </c>
      <c r="C36" s="45">
        <v>14.84</v>
      </c>
      <c r="D36" s="46">
        <v>1893</v>
      </c>
      <c r="E36" s="57">
        <v>0.348</v>
      </c>
      <c r="F36" s="45">
        <v>26.77</v>
      </c>
      <c r="G36" s="46">
        <v>8709</v>
      </c>
      <c r="H36" s="45">
        <v>397.3</v>
      </c>
      <c r="I36" s="45">
        <v>4.77</v>
      </c>
      <c r="J36" s="33"/>
    </row>
    <row r="37" s="1" customFormat="1" ht="14.25" spans="1:10">
      <c r="A37" s="33"/>
      <c r="B37" s="56">
        <v>0.9</v>
      </c>
      <c r="C37" s="45">
        <v>14.7</v>
      </c>
      <c r="D37" s="46">
        <v>2275</v>
      </c>
      <c r="E37" s="57">
        <v>0.415</v>
      </c>
      <c r="F37" s="45">
        <v>35.62</v>
      </c>
      <c r="G37" s="46">
        <v>9448</v>
      </c>
      <c r="H37" s="45">
        <v>523.47</v>
      </c>
      <c r="I37" s="45">
        <v>4.35</v>
      </c>
      <c r="J37" s="33"/>
    </row>
    <row r="38" s="1" customFormat="1" ht="14.25" spans="1:10">
      <c r="A38" s="33"/>
      <c r="B38" s="56">
        <v>1</v>
      </c>
      <c r="C38" s="45">
        <v>14.64</v>
      </c>
      <c r="D38" s="46">
        <v>2362</v>
      </c>
      <c r="E38" s="57">
        <v>0.443</v>
      </c>
      <c r="F38" s="45">
        <v>39.03</v>
      </c>
      <c r="G38" s="46">
        <v>9685</v>
      </c>
      <c r="H38" s="45">
        <v>571.3</v>
      </c>
      <c r="I38" s="45">
        <v>4.13</v>
      </c>
      <c r="J38" s="33"/>
    </row>
    <row r="39" s="1" customFormat="1" ht="14.25" hidden="1" spans="1:10">
      <c r="A39" s="11" t="s">
        <v>15</v>
      </c>
      <c r="B39" s="11" t="s">
        <v>45</v>
      </c>
      <c r="C39" s="11" t="s">
        <v>46</v>
      </c>
      <c r="D39" s="11" t="s">
        <v>19</v>
      </c>
      <c r="E39" s="11" t="s">
        <v>47</v>
      </c>
      <c r="F39" s="11" t="s">
        <v>48</v>
      </c>
      <c r="G39" s="11" t="s">
        <v>49</v>
      </c>
      <c r="H39" s="11" t="s">
        <v>50</v>
      </c>
      <c r="I39" s="11" t="s">
        <v>20</v>
      </c>
      <c r="J39" s="11" t="s">
        <v>51</v>
      </c>
    </row>
    <row r="40" s="1" customFormat="1" ht="19.5" hidden="1" spans="1:10">
      <c r="A40" s="12" t="s">
        <v>52</v>
      </c>
      <c r="B40" s="12" t="s">
        <v>53</v>
      </c>
      <c r="C40" s="12" t="s">
        <v>54</v>
      </c>
      <c r="D40" s="12" t="s">
        <v>55</v>
      </c>
      <c r="E40" s="12" t="s">
        <v>56</v>
      </c>
      <c r="F40" s="12" t="s">
        <v>57</v>
      </c>
      <c r="G40" s="12" t="s">
        <v>58</v>
      </c>
      <c r="H40" s="12" t="s">
        <v>59</v>
      </c>
      <c r="I40" s="12" t="s">
        <v>29</v>
      </c>
      <c r="J40" s="12" t="s">
        <v>60</v>
      </c>
    </row>
    <row r="41" s="1" customFormat="1" ht="14.25" hidden="1" spans="1:10">
      <c r="A41" s="33" t="s">
        <v>141</v>
      </c>
      <c r="B41" s="14" t="s">
        <v>62</v>
      </c>
      <c r="C41" s="14" t="s">
        <v>63</v>
      </c>
      <c r="D41" s="14" t="s">
        <v>37</v>
      </c>
      <c r="E41" s="14" t="s">
        <v>64</v>
      </c>
      <c r="F41" s="14" t="s">
        <v>36</v>
      </c>
      <c r="G41" s="14" t="s">
        <v>65</v>
      </c>
      <c r="H41" s="14" t="s">
        <v>35</v>
      </c>
      <c r="I41" s="14" t="s">
        <v>38</v>
      </c>
      <c r="J41" s="14" t="s">
        <v>66</v>
      </c>
    </row>
    <row r="42" s="1" customFormat="1" ht="14.25" spans="1:10">
      <c r="A42" s="33"/>
      <c r="B42" s="56">
        <v>0.4</v>
      </c>
      <c r="C42" s="45">
        <v>15.15</v>
      </c>
      <c r="D42" s="46">
        <v>946</v>
      </c>
      <c r="E42" s="57">
        <v>0.157</v>
      </c>
      <c r="F42" s="45">
        <v>8.88</v>
      </c>
      <c r="G42" s="46">
        <v>5738</v>
      </c>
      <c r="H42" s="45">
        <v>134.43</v>
      </c>
      <c r="I42" s="45">
        <v>7.04</v>
      </c>
      <c r="J42" s="33" t="s">
        <v>142</v>
      </c>
    </row>
    <row r="43" s="1" customFormat="1" ht="14.25" spans="1:10">
      <c r="A43" s="33"/>
      <c r="B43" s="56">
        <v>0.45</v>
      </c>
      <c r="C43" s="45">
        <v>15.12</v>
      </c>
      <c r="D43" s="46">
        <v>1077</v>
      </c>
      <c r="E43" s="57">
        <v>0.176</v>
      </c>
      <c r="F43" s="45">
        <v>10.58</v>
      </c>
      <c r="G43" s="46">
        <v>6114</v>
      </c>
      <c r="H43" s="45">
        <v>159.95</v>
      </c>
      <c r="I43" s="45">
        <v>6.73</v>
      </c>
      <c r="J43" s="33"/>
    </row>
    <row r="44" spans="1:10">
      <c r="A44" s="33"/>
      <c r="B44" s="56">
        <v>0.5</v>
      </c>
      <c r="C44" s="45">
        <v>15.09</v>
      </c>
      <c r="D44" s="46">
        <v>1194</v>
      </c>
      <c r="E44" s="57">
        <v>0.195</v>
      </c>
      <c r="F44" s="45">
        <v>12.29</v>
      </c>
      <c r="G44" s="46">
        <v>6461</v>
      </c>
      <c r="H44" s="45">
        <v>185.48</v>
      </c>
      <c r="I44" s="45">
        <v>6.44</v>
      </c>
      <c r="J44" s="33"/>
    </row>
    <row r="45" spans="1:10">
      <c r="A45" s="33"/>
      <c r="B45" s="56">
        <v>0.55</v>
      </c>
      <c r="C45" s="45">
        <v>15.06</v>
      </c>
      <c r="D45" s="46">
        <v>1320</v>
      </c>
      <c r="E45" s="57">
        <v>0.215</v>
      </c>
      <c r="F45" s="45">
        <v>14.01</v>
      </c>
      <c r="G45" s="46">
        <v>6734</v>
      </c>
      <c r="H45" s="45">
        <v>211.03</v>
      </c>
      <c r="I45" s="45">
        <v>6.25</v>
      </c>
      <c r="J45" s="33"/>
    </row>
    <row r="46" spans="1:10">
      <c r="A46" s="33"/>
      <c r="B46" s="56">
        <v>0.6</v>
      </c>
      <c r="C46" s="45">
        <v>15.03</v>
      </c>
      <c r="D46" s="46">
        <v>1437</v>
      </c>
      <c r="E46" s="57">
        <v>0.242</v>
      </c>
      <c r="F46" s="45">
        <v>15.95</v>
      </c>
      <c r="G46" s="46">
        <v>7033</v>
      </c>
      <c r="H46" s="45">
        <v>239.66</v>
      </c>
      <c r="I46" s="45">
        <v>6</v>
      </c>
      <c r="J46" s="33"/>
    </row>
    <row r="47" spans="1:10">
      <c r="A47" s="33"/>
      <c r="B47" s="56">
        <v>0.65</v>
      </c>
      <c r="C47" s="45">
        <v>14.98</v>
      </c>
      <c r="D47" s="46">
        <v>1616</v>
      </c>
      <c r="E47" s="57">
        <v>0.27</v>
      </c>
      <c r="F47" s="45">
        <v>18.74</v>
      </c>
      <c r="G47" s="46">
        <v>7422</v>
      </c>
      <c r="H47" s="45">
        <v>280.67</v>
      </c>
      <c r="I47" s="45">
        <v>5.76</v>
      </c>
      <c r="J47" s="33"/>
    </row>
    <row r="48" spans="1:10">
      <c r="A48" s="33"/>
      <c r="B48" s="56">
        <v>0.7</v>
      </c>
      <c r="C48" s="45">
        <v>14.93</v>
      </c>
      <c r="D48" s="46">
        <v>1793</v>
      </c>
      <c r="E48" s="57">
        <v>0.303</v>
      </c>
      <c r="F48" s="45">
        <v>21.84</v>
      </c>
      <c r="G48" s="46">
        <v>7801</v>
      </c>
      <c r="H48" s="45">
        <v>326.02</v>
      </c>
      <c r="I48" s="45">
        <v>5.5</v>
      </c>
      <c r="J48" s="33"/>
    </row>
    <row r="49" spans="1:10">
      <c r="A49" s="33"/>
      <c r="B49" s="56">
        <v>0.75</v>
      </c>
      <c r="C49" s="45">
        <v>14.87</v>
      </c>
      <c r="D49" s="46">
        <v>1992</v>
      </c>
      <c r="E49" s="57">
        <v>0.337</v>
      </c>
      <c r="F49" s="45">
        <v>25.25</v>
      </c>
      <c r="G49" s="46">
        <v>8141</v>
      </c>
      <c r="H49" s="45">
        <v>375.36</v>
      </c>
      <c r="I49" s="45">
        <v>5.31</v>
      </c>
      <c r="J49" s="33"/>
    </row>
    <row r="50" spans="1:10">
      <c r="A50" s="33"/>
      <c r="B50" s="56">
        <v>0.8</v>
      </c>
      <c r="C50" s="45">
        <v>14.8</v>
      </c>
      <c r="D50" s="46">
        <v>2230</v>
      </c>
      <c r="E50" s="57">
        <v>0.382</v>
      </c>
      <c r="F50" s="45">
        <v>29.6</v>
      </c>
      <c r="G50" s="46">
        <v>8514</v>
      </c>
      <c r="H50" s="45">
        <v>438.01</v>
      </c>
      <c r="I50" s="45">
        <v>5.09</v>
      </c>
      <c r="J50" s="33"/>
    </row>
    <row r="51" spans="1:10">
      <c r="A51" s="33"/>
      <c r="B51" s="56">
        <v>0.9</v>
      </c>
      <c r="C51" s="45">
        <v>14.66</v>
      </c>
      <c r="D51" s="46">
        <v>2596</v>
      </c>
      <c r="E51" s="57">
        <v>0.444</v>
      </c>
      <c r="F51" s="45">
        <v>37.97</v>
      </c>
      <c r="G51" s="46">
        <v>9174</v>
      </c>
      <c r="H51" s="45">
        <v>556.43</v>
      </c>
      <c r="I51" s="45">
        <v>4.67</v>
      </c>
      <c r="J51" s="33"/>
    </row>
    <row r="52" spans="1:10">
      <c r="A52" s="33"/>
      <c r="B52" s="56">
        <v>1</v>
      </c>
      <c r="C52" s="45">
        <v>14.59</v>
      </c>
      <c r="D52" s="46">
        <v>2755</v>
      </c>
      <c r="E52" s="57">
        <v>0.472</v>
      </c>
      <c r="F52" s="45">
        <v>42</v>
      </c>
      <c r="G52" s="46">
        <v>9413</v>
      </c>
      <c r="H52" s="45">
        <v>612.71</v>
      </c>
      <c r="I52" s="45">
        <v>4.5</v>
      </c>
      <c r="J52" s="33"/>
    </row>
    <row r="53" s="1" customFormat="1" ht="14.25" hidden="1" spans="1:10">
      <c r="A53" s="11" t="s">
        <v>15</v>
      </c>
      <c r="B53" s="11" t="s">
        <v>45</v>
      </c>
      <c r="C53" s="11" t="s">
        <v>46</v>
      </c>
      <c r="D53" s="11" t="s">
        <v>19</v>
      </c>
      <c r="E53" s="11" t="s">
        <v>47</v>
      </c>
      <c r="F53" s="11" t="s">
        <v>48</v>
      </c>
      <c r="G53" s="11" t="s">
        <v>49</v>
      </c>
      <c r="H53" s="11" t="s">
        <v>50</v>
      </c>
      <c r="I53" s="11" t="s">
        <v>20</v>
      </c>
      <c r="J53" s="11" t="s">
        <v>51</v>
      </c>
    </row>
    <row r="54" s="1" customFormat="1" ht="19.5" hidden="1" spans="1:10">
      <c r="A54" s="12" t="s">
        <v>52</v>
      </c>
      <c r="B54" s="12" t="s">
        <v>53</v>
      </c>
      <c r="C54" s="12" t="s">
        <v>54</v>
      </c>
      <c r="D54" s="12" t="s">
        <v>55</v>
      </c>
      <c r="E54" s="12" t="s">
        <v>56</v>
      </c>
      <c r="F54" s="12" t="s">
        <v>57</v>
      </c>
      <c r="G54" s="12" t="s">
        <v>58</v>
      </c>
      <c r="H54" s="12" t="s">
        <v>59</v>
      </c>
      <c r="I54" s="12" t="s">
        <v>29</v>
      </c>
      <c r="J54" s="12" t="s">
        <v>60</v>
      </c>
    </row>
    <row r="55" s="1" customFormat="1" ht="14.25" hidden="1" spans="1:10">
      <c r="A55" s="47" t="s">
        <v>143</v>
      </c>
      <c r="B55" s="14" t="s">
        <v>62</v>
      </c>
      <c r="C55" s="14" t="s">
        <v>63</v>
      </c>
      <c r="D55" s="14" t="s">
        <v>37</v>
      </c>
      <c r="E55" s="14" t="s">
        <v>64</v>
      </c>
      <c r="F55" s="14" t="s">
        <v>36</v>
      </c>
      <c r="G55" s="14" t="s">
        <v>65</v>
      </c>
      <c r="H55" s="14" t="s">
        <v>35</v>
      </c>
      <c r="I55" s="14" t="s">
        <v>38</v>
      </c>
      <c r="J55" s="14" t="s">
        <v>66</v>
      </c>
    </row>
    <row r="56" spans="1:10">
      <c r="A56" s="47"/>
      <c r="B56" s="56">
        <v>0.4</v>
      </c>
      <c r="C56" s="45">
        <v>11.41</v>
      </c>
      <c r="D56" s="46">
        <v>642</v>
      </c>
      <c r="E56" s="57">
        <v>0.104</v>
      </c>
      <c r="F56" s="45">
        <v>6.59</v>
      </c>
      <c r="G56" s="46">
        <v>4168</v>
      </c>
      <c r="H56" s="45">
        <v>75.22</v>
      </c>
      <c r="I56" s="45">
        <v>8.53</v>
      </c>
      <c r="J56" s="44">
        <v>81</v>
      </c>
    </row>
    <row r="57" spans="1:10">
      <c r="A57" s="47"/>
      <c r="B57" s="56">
        <v>0.45</v>
      </c>
      <c r="C57" s="45">
        <v>11.39</v>
      </c>
      <c r="D57" s="46">
        <v>736</v>
      </c>
      <c r="E57" s="57">
        <v>0.114</v>
      </c>
      <c r="F57" s="45">
        <v>7.88</v>
      </c>
      <c r="G57" s="46">
        <v>4441</v>
      </c>
      <c r="H57" s="45">
        <v>89.74</v>
      </c>
      <c r="I57" s="45">
        <v>8.21</v>
      </c>
      <c r="J57" s="44"/>
    </row>
    <row r="58" spans="1:10">
      <c r="A58" s="47"/>
      <c r="B58" s="56">
        <v>0.5</v>
      </c>
      <c r="C58" s="45">
        <v>11.36</v>
      </c>
      <c r="D58" s="46">
        <v>831</v>
      </c>
      <c r="E58" s="57">
        <v>0.132</v>
      </c>
      <c r="F58" s="45">
        <v>9.29</v>
      </c>
      <c r="G58" s="46">
        <v>4692</v>
      </c>
      <c r="H58" s="45">
        <v>105.54</v>
      </c>
      <c r="I58" s="45">
        <v>7.87</v>
      </c>
      <c r="J58" s="44"/>
    </row>
    <row r="59" spans="1:10">
      <c r="A59" s="47"/>
      <c r="B59" s="56">
        <v>0.55</v>
      </c>
      <c r="C59" s="45">
        <v>11.34</v>
      </c>
      <c r="D59" s="46">
        <v>923</v>
      </c>
      <c r="E59" s="57">
        <v>0.148</v>
      </c>
      <c r="F59" s="45">
        <v>10.67</v>
      </c>
      <c r="G59" s="46">
        <v>4951</v>
      </c>
      <c r="H59" s="45">
        <v>120.98</v>
      </c>
      <c r="I59" s="45">
        <v>7.63</v>
      </c>
      <c r="J59" s="44"/>
    </row>
    <row r="60" spans="1:10">
      <c r="A60" s="47"/>
      <c r="B60" s="56">
        <v>0.6</v>
      </c>
      <c r="C60" s="45">
        <v>11.31</v>
      </c>
      <c r="D60" s="46">
        <v>1026</v>
      </c>
      <c r="E60" s="57">
        <v>0.167</v>
      </c>
      <c r="F60" s="45">
        <v>12.23</v>
      </c>
      <c r="G60" s="46">
        <v>5211</v>
      </c>
      <c r="H60" s="45">
        <v>138.37</v>
      </c>
      <c r="I60" s="45">
        <v>7.42</v>
      </c>
      <c r="J60" s="44"/>
    </row>
    <row r="61" spans="1:10">
      <c r="A61" s="47"/>
      <c r="B61" s="56">
        <v>0.65</v>
      </c>
      <c r="C61" s="45">
        <v>11.28</v>
      </c>
      <c r="D61" s="46">
        <v>1143</v>
      </c>
      <c r="E61" s="57">
        <v>0.189</v>
      </c>
      <c r="F61" s="45">
        <v>14.17</v>
      </c>
      <c r="G61" s="46">
        <v>5524</v>
      </c>
      <c r="H61" s="45">
        <v>159.82</v>
      </c>
      <c r="I61" s="45">
        <v>7.15</v>
      </c>
      <c r="J61" s="44"/>
    </row>
    <row r="62" spans="1:10">
      <c r="A62" s="47"/>
      <c r="B62" s="56">
        <v>0.7</v>
      </c>
      <c r="C62" s="45">
        <v>11.23</v>
      </c>
      <c r="D62" s="46">
        <v>1303</v>
      </c>
      <c r="E62" s="57">
        <v>0.216</v>
      </c>
      <c r="F62" s="45">
        <v>16.88</v>
      </c>
      <c r="G62" s="46">
        <v>5862</v>
      </c>
      <c r="H62" s="45">
        <v>189.66</v>
      </c>
      <c r="I62" s="45">
        <v>6.87</v>
      </c>
      <c r="J62" s="44"/>
    </row>
    <row r="63" spans="1:10">
      <c r="A63" s="47"/>
      <c r="B63" s="56">
        <v>0.75</v>
      </c>
      <c r="C63" s="45">
        <v>11.18</v>
      </c>
      <c r="D63" s="46">
        <v>1450</v>
      </c>
      <c r="E63" s="57">
        <v>0.245</v>
      </c>
      <c r="F63" s="45">
        <v>19.77</v>
      </c>
      <c r="G63" s="46">
        <v>6162</v>
      </c>
      <c r="H63" s="45">
        <v>221.17</v>
      </c>
      <c r="I63" s="45">
        <v>6.56</v>
      </c>
      <c r="J63" s="44"/>
    </row>
    <row r="64" spans="1:10">
      <c r="A64" s="47"/>
      <c r="B64" s="56">
        <v>0.8</v>
      </c>
      <c r="C64" s="45">
        <v>11.14</v>
      </c>
      <c r="D64" s="46">
        <v>1614</v>
      </c>
      <c r="E64" s="57">
        <v>0.274</v>
      </c>
      <c r="F64" s="45">
        <v>22.83</v>
      </c>
      <c r="G64" s="46">
        <v>6464</v>
      </c>
      <c r="H64" s="45">
        <v>254.25</v>
      </c>
      <c r="I64" s="45">
        <v>6.35</v>
      </c>
      <c r="J64" s="44"/>
    </row>
    <row r="65" spans="1:10">
      <c r="A65" s="47"/>
      <c r="B65" s="56">
        <v>0.9</v>
      </c>
      <c r="C65" s="45">
        <v>11.02</v>
      </c>
      <c r="D65" s="46">
        <v>1922</v>
      </c>
      <c r="E65" s="57">
        <v>0.332</v>
      </c>
      <c r="F65" s="45">
        <v>29.9</v>
      </c>
      <c r="G65" s="46">
        <v>7018</v>
      </c>
      <c r="H65" s="45">
        <v>329.38</v>
      </c>
      <c r="I65" s="45">
        <v>5.84</v>
      </c>
      <c r="J65" s="44"/>
    </row>
    <row r="66" spans="1:10">
      <c r="A66" s="47"/>
      <c r="B66" s="56">
        <v>1</v>
      </c>
      <c r="C66" s="45">
        <v>10.97</v>
      </c>
      <c r="D66" s="46">
        <v>2039</v>
      </c>
      <c r="E66" s="57">
        <v>0.349</v>
      </c>
      <c r="F66" s="45">
        <v>32.73</v>
      </c>
      <c r="G66" s="46">
        <v>7225</v>
      </c>
      <c r="H66" s="45">
        <v>359.09</v>
      </c>
      <c r="I66" s="45">
        <v>5.68</v>
      </c>
      <c r="J66" s="44"/>
    </row>
    <row r="67" s="1" customFormat="1" ht="14.25" hidden="1" spans="1:10">
      <c r="A67" s="11" t="s">
        <v>15</v>
      </c>
      <c r="B67" s="11" t="s">
        <v>45</v>
      </c>
      <c r="C67" s="11" t="s">
        <v>46</v>
      </c>
      <c r="D67" s="11" t="s">
        <v>19</v>
      </c>
      <c r="E67" s="11" t="s">
        <v>47</v>
      </c>
      <c r="F67" s="11" t="s">
        <v>48</v>
      </c>
      <c r="G67" s="11" t="s">
        <v>49</v>
      </c>
      <c r="H67" s="11" t="s">
        <v>50</v>
      </c>
      <c r="I67" s="11" t="s">
        <v>20</v>
      </c>
      <c r="J67" s="11" t="s">
        <v>51</v>
      </c>
    </row>
    <row r="68" s="1" customFormat="1" ht="19.5" hidden="1" spans="1:10">
      <c r="A68" s="12" t="s">
        <v>52</v>
      </c>
      <c r="B68" s="12" t="s">
        <v>53</v>
      </c>
      <c r="C68" s="12" t="s">
        <v>54</v>
      </c>
      <c r="D68" s="12" t="s">
        <v>55</v>
      </c>
      <c r="E68" s="12" t="s">
        <v>56</v>
      </c>
      <c r="F68" s="12" t="s">
        <v>57</v>
      </c>
      <c r="G68" s="12" t="s">
        <v>58</v>
      </c>
      <c r="H68" s="12" t="s">
        <v>59</v>
      </c>
      <c r="I68" s="12" t="s">
        <v>29</v>
      </c>
      <c r="J68" s="12" t="s">
        <v>60</v>
      </c>
    </row>
    <row r="69" s="1" customFormat="1" ht="14.25" hidden="1" spans="1:10">
      <c r="A69" s="47" t="s">
        <v>144</v>
      </c>
      <c r="B69" s="14" t="s">
        <v>62</v>
      </c>
      <c r="C69" s="14" t="s">
        <v>63</v>
      </c>
      <c r="D69" s="14" t="s">
        <v>37</v>
      </c>
      <c r="E69" s="14" t="s">
        <v>64</v>
      </c>
      <c r="F69" s="14" t="s">
        <v>36</v>
      </c>
      <c r="G69" s="14" t="s">
        <v>65</v>
      </c>
      <c r="H69" s="14" t="s">
        <v>35</v>
      </c>
      <c r="I69" s="14" t="s">
        <v>38</v>
      </c>
      <c r="J69" s="14" t="s">
        <v>66</v>
      </c>
    </row>
    <row r="70" spans="1:10">
      <c r="A70" s="47"/>
      <c r="B70" s="56">
        <v>0.4</v>
      </c>
      <c r="C70" s="45">
        <v>11.39</v>
      </c>
      <c r="D70" s="46">
        <v>708</v>
      </c>
      <c r="E70" s="57">
        <v>0.135</v>
      </c>
      <c r="F70" s="45">
        <v>7.12</v>
      </c>
      <c r="G70" s="46">
        <v>3856</v>
      </c>
      <c r="H70" s="45">
        <v>81.15</v>
      </c>
      <c r="I70" s="45">
        <v>8.73</v>
      </c>
      <c r="J70" s="44">
        <v>94</v>
      </c>
    </row>
    <row r="71" spans="1:10">
      <c r="A71" s="47"/>
      <c r="B71" s="56">
        <v>0.45</v>
      </c>
      <c r="C71" s="45">
        <v>11.37</v>
      </c>
      <c r="D71" s="46">
        <v>796</v>
      </c>
      <c r="E71" s="57">
        <v>0.151</v>
      </c>
      <c r="F71" s="45">
        <v>8.37</v>
      </c>
      <c r="G71" s="46">
        <v>4090</v>
      </c>
      <c r="H71" s="45">
        <v>95.19</v>
      </c>
      <c r="I71" s="45">
        <v>8.36</v>
      </c>
      <c r="J71" s="44"/>
    </row>
    <row r="72" spans="1:10">
      <c r="A72" s="47"/>
      <c r="B72" s="56">
        <v>0.5</v>
      </c>
      <c r="C72" s="45">
        <v>11.35</v>
      </c>
      <c r="D72" s="46">
        <v>900</v>
      </c>
      <c r="E72" s="57">
        <v>0.172</v>
      </c>
      <c r="F72" s="45">
        <v>9.86</v>
      </c>
      <c r="G72" s="46">
        <v>4326</v>
      </c>
      <c r="H72" s="45">
        <v>111.92</v>
      </c>
      <c r="I72" s="45">
        <v>8.04</v>
      </c>
      <c r="J72" s="44"/>
    </row>
    <row r="73" spans="1:10">
      <c r="A73" s="47"/>
      <c r="B73" s="56">
        <v>0.55</v>
      </c>
      <c r="C73" s="45">
        <v>11.32</v>
      </c>
      <c r="D73" s="46">
        <v>1023</v>
      </c>
      <c r="E73" s="57">
        <v>0.197</v>
      </c>
      <c r="F73" s="45">
        <v>11.67</v>
      </c>
      <c r="G73" s="46">
        <v>4557</v>
      </c>
      <c r="H73" s="45">
        <v>132.04</v>
      </c>
      <c r="I73" s="45">
        <v>7.75</v>
      </c>
      <c r="J73" s="44"/>
    </row>
    <row r="74" spans="1:10">
      <c r="A74" s="47"/>
      <c r="B74" s="56">
        <v>0.6</v>
      </c>
      <c r="C74" s="45">
        <v>11.27</v>
      </c>
      <c r="D74" s="46">
        <v>1188</v>
      </c>
      <c r="E74" s="57">
        <v>0.229</v>
      </c>
      <c r="F74" s="45">
        <v>14.49</v>
      </c>
      <c r="G74" s="46">
        <v>4905</v>
      </c>
      <c r="H74" s="45">
        <v>163.33</v>
      </c>
      <c r="I74" s="45">
        <v>7.27</v>
      </c>
      <c r="J74" s="44"/>
    </row>
    <row r="75" spans="1:10">
      <c r="A75" s="47"/>
      <c r="B75" s="56">
        <v>0.65</v>
      </c>
      <c r="C75" s="45">
        <v>11.22</v>
      </c>
      <c r="D75" s="46">
        <v>1341</v>
      </c>
      <c r="E75" s="57">
        <v>0.259</v>
      </c>
      <c r="F75" s="45">
        <v>17.27</v>
      </c>
      <c r="G75" s="46">
        <v>5238</v>
      </c>
      <c r="H75" s="45">
        <v>193.82</v>
      </c>
      <c r="I75" s="45">
        <v>6.92</v>
      </c>
      <c r="J75" s="44"/>
    </row>
    <row r="76" spans="1:10">
      <c r="A76" s="47"/>
      <c r="B76" s="56">
        <v>0.7</v>
      </c>
      <c r="C76" s="45">
        <v>11.17</v>
      </c>
      <c r="D76" s="46">
        <v>1504</v>
      </c>
      <c r="E76" s="57">
        <v>0.292</v>
      </c>
      <c r="F76" s="45">
        <v>20.42</v>
      </c>
      <c r="G76" s="46">
        <v>5515</v>
      </c>
      <c r="H76" s="45">
        <v>228.16</v>
      </c>
      <c r="I76" s="45">
        <v>6.59</v>
      </c>
      <c r="J76" s="44"/>
    </row>
    <row r="77" spans="1:10">
      <c r="A77" s="47"/>
      <c r="B77" s="56">
        <v>0.75</v>
      </c>
      <c r="C77" s="45">
        <v>11.11</v>
      </c>
      <c r="D77" s="46">
        <v>1678</v>
      </c>
      <c r="E77" s="57">
        <v>0.326</v>
      </c>
      <c r="F77" s="45">
        <v>24.03</v>
      </c>
      <c r="G77" s="46">
        <v>5807</v>
      </c>
      <c r="H77" s="45">
        <v>266.95</v>
      </c>
      <c r="I77" s="45">
        <v>6.29</v>
      </c>
      <c r="J77" s="44"/>
    </row>
    <row r="78" spans="1:10">
      <c r="A78" s="47"/>
      <c r="B78" s="56">
        <v>0.8</v>
      </c>
      <c r="C78" s="45">
        <v>11.04</v>
      </c>
      <c r="D78" s="46">
        <v>1864</v>
      </c>
      <c r="E78" s="57">
        <v>0.365</v>
      </c>
      <c r="F78" s="45">
        <v>28.3</v>
      </c>
      <c r="G78" s="46">
        <v>6093</v>
      </c>
      <c r="H78" s="45">
        <v>312.38</v>
      </c>
      <c r="I78" s="45">
        <v>5.97</v>
      </c>
      <c r="J78" s="44"/>
    </row>
    <row r="79" spans="1:10">
      <c r="A79" s="47"/>
      <c r="B79" s="56">
        <v>0.9</v>
      </c>
      <c r="C79" s="45">
        <v>10.91</v>
      </c>
      <c r="D79" s="46">
        <v>2154</v>
      </c>
      <c r="E79" s="57">
        <v>0.424</v>
      </c>
      <c r="F79" s="45">
        <v>36.09</v>
      </c>
      <c r="G79" s="46">
        <v>6534</v>
      </c>
      <c r="H79" s="45">
        <v>393.87</v>
      </c>
      <c r="I79" s="45">
        <v>5.47</v>
      </c>
      <c r="J79" s="44"/>
    </row>
    <row r="80" spans="1:10">
      <c r="A80" s="47"/>
      <c r="B80" s="56">
        <v>1</v>
      </c>
      <c r="C80" s="45">
        <v>10.86</v>
      </c>
      <c r="D80" s="46">
        <v>2269</v>
      </c>
      <c r="E80" s="57">
        <v>0.447</v>
      </c>
      <c r="F80" s="45">
        <v>39.48</v>
      </c>
      <c r="G80" s="46">
        <v>6691</v>
      </c>
      <c r="H80" s="45">
        <v>428.63</v>
      </c>
      <c r="I80" s="45">
        <v>5.29</v>
      </c>
      <c r="J80" s="44"/>
    </row>
    <row r="81" s="1" customFormat="1" ht="14.25" hidden="1" spans="1:10">
      <c r="A81" s="11" t="s">
        <v>15</v>
      </c>
      <c r="B81" s="11" t="s">
        <v>45</v>
      </c>
      <c r="C81" s="11" t="s">
        <v>46</v>
      </c>
      <c r="D81" s="11" t="s">
        <v>19</v>
      </c>
      <c r="E81" s="11" t="s">
        <v>47</v>
      </c>
      <c r="F81" s="11" t="s">
        <v>48</v>
      </c>
      <c r="G81" s="11" t="s">
        <v>49</v>
      </c>
      <c r="H81" s="11" t="s">
        <v>50</v>
      </c>
      <c r="I81" s="11" t="s">
        <v>20</v>
      </c>
      <c r="J81" s="11" t="s">
        <v>51</v>
      </c>
    </row>
    <row r="82" s="1" customFormat="1" ht="19.5" hidden="1" spans="1:10">
      <c r="A82" s="12" t="s">
        <v>52</v>
      </c>
      <c r="B82" s="12" t="s">
        <v>53</v>
      </c>
      <c r="C82" s="12" t="s">
        <v>54</v>
      </c>
      <c r="D82" s="12" t="s">
        <v>55</v>
      </c>
      <c r="E82" s="12" t="s">
        <v>56</v>
      </c>
      <c r="F82" s="12" t="s">
        <v>57</v>
      </c>
      <c r="G82" s="12" t="s">
        <v>58</v>
      </c>
      <c r="H82" s="12" t="s">
        <v>59</v>
      </c>
      <c r="I82" s="12" t="s">
        <v>29</v>
      </c>
      <c r="J82" s="12" t="s">
        <v>60</v>
      </c>
    </row>
    <row r="83" s="1" customFormat="1" ht="14.25" hidden="1" spans="1:10">
      <c r="A83" s="47" t="s">
        <v>145</v>
      </c>
      <c r="B83" s="14" t="s">
        <v>62</v>
      </c>
      <c r="C83" s="14" t="s">
        <v>63</v>
      </c>
      <c r="D83" s="14" t="s">
        <v>37</v>
      </c>
      <c r="E83" s="14" t="s">
        <v>64</v>
      </c>
      <c r="F83" s="14" t="s">
        <v>36</v>
      </c>
      <c r="G83" s="14" t="s">
        <v>65</v>
      </c>
      <c r="H83" s="14" t="s">
        <v>35</v>
      </c>
      <c r="I83" s="14" t="s">
        <v>38</v>
      </c>
      <c r="J83" s="14" t="s">
        <v>66</v>
      </c>
    </row>
    <row r="84" spans="1:10">
      <c r="A84" s="47"/>
      <c r="B84" s="56">
        <v>0.4</v>
      </c>
      <c r="C84" s="45">
        <v>15.1</v>
      </c>
      <c r="D84" s="46">
        <v>1045</v>
      </c>
      <c r="E84" s="57">
        <v>0.168</v>
      </c>
      <c r="F84" s="45">
        <v>11.63</v>
      </c>
      <c r="G84" s="46">
        <v>7044</v>
      </c>
      <c r="H84" s="45">
        <v>175.58</v>
      </c>
      <c r="I84" s="45">
        <v>5.95</v>
      </c>
      <c r="J84" s="44">
        <v>96</v>
      </c>
    </row>
    <row r="85" spans="1:10">
      <c r="A85" s="47"/>
      <c r="B85" s="56">
        <v>0.45</v>
      </c>
      <c r="C85" s="45">
        <v>15.06</v>
      </c>
      <c r="D85" s="46">
        <v>1184</v>
      </c>
      <c r="E85" s="57">
        <v>0.192</v>
      </c>
      <c r="F85" s="45">
        <v>13.78</v>
      </c>
      <c r="G85" s="46">
        <v>7454</v>
      </c>
      <c r="H85" s="45">
        <v>207.57</v>
      </c>
      <c r="I85" s="45">
        <v>5.71</v>
      </c>
      <c r="J85" s="44"/>
    </row>
    <row r="86" spans="1:10">
      <c r="A86" s="47"/>
      <c r="B86" s="56">
        <v>0.5</v>
      </c>
      <c r="C86" s="45">
        <v>15.02</v>
      </c>
      <c r="D86" s="46">
        <v>1314</v>
      </c>
      <c r="E86" s="57">
        <v>0.213</v>
      </c>
      <c r="F86" s="45">
        <v>16.06</v>
      </c>
      <c r="G86" s="46">
        <v>7836</v>
      </c>
      <c r="H86" s="45">
        <v>241.26</v>
      </c>
      <c r="I86" s="45">
        <v>5.44</v>
      </c>
      <c r="J86" s="44"/>
    </row>
    <row r="87" spans="1:10">
      <c r="A87" s="47"/>
      <c r="B87" s="56">
        <v>0.55</v>
      </c>
      <c r="C87" s="45">
        <v>14.98</v>
      </c>
      <c r="D87" s="46">
        <v>1448</v>
      </c>
      <c r="E87" s="57">
        <v>0.235</v>
      </c>
      <c r="F87" s="45">
        <v>18.36</v>
      </c>
      <c r="G87" s="46">
        <v>8161</v>
      </c>
      <c r="H87" s="45">
        <v>275.07</v>
      </c>
      <c r="I87" s="45">
        <v>5.27</v>
      </c>
      <c r="J87" s="44"/>
    </row>
    <row r="88" spans="1:10">
      <c r="A88" s="47"/>
      <c r="B88" s="56">
        <v>0.6</v>
      </c>
      <c r="C88" s="45">
        <v>14.94</v>
      </c>
      <c r="D88" s="46">
        <v>1577</v>
      </c>
      <c r="E88" s="57">
        <v>0.253</v>
      </c>
      <c r="F88" s="45">
        <v>20.74</v>
      </c>
      <c r="G88" s="46">
        <v>8483</v>
      </c>
      <c r="H88" s="45">
        <v>309.94</v>
      </c>
      <c r="I88" s="45">
        <v>5.09</v>
      </c>
      <c r="J88" s="44"/>
    </row>
    <row r="89" spans="1:10">
      <c r="A89" s="47"/>
      <c r="B89" s="56">
        <v>0.65</v>
      </c>
      <c r="C89" s="45">
        <v>14.91</v>
      </c>
      <c r="D89" s="46">
        <v>1699</v>
      </c>
      <c r="E89" s="57">
        <v>0.277</v>
      </c>
      <c r="F89" s="45">
        <v>22.92</v>
      </c>
      <c r="G89" s="46">
        <v>8741</v>
      </c>
      <c r="H89" s="45">
        <v>341.6</v>
      </c>
      <c r="I89" s="45">
        <v>4.97</v>
      </c>
      <c r="J89" s="44"/>
    </row>
    <row r="90" spans="1:10">
      <c r="A90" s="47"/>
      <c r="B90" s="56">
        <v>0.7</v>
      </c>
      <c r="C90" s="45">
        <v>14.85</v>
      </c>
      <c r="D90" s="46">
        <v>1847</v>
      </c>
      <c r="E90" s="57">
        <v>0.302</v>
      </c>
      <c r="F90" s="45">
        <v>25.91</v>
      </c>
      <c r="G90" s="46">
        <v>9093</v>
      </c>
      <c r="H90" s="45">
        <v>384.8</v>
      </c>
      <c r="I90" s="45">
        <v>4.8</v>
      </c>
      <c r="J90" s="44"/>
    </row>
    <row r="91" spans="1:10">
      <c r="A91" s="47"/>
      <c r="B91" s="56">
        <v>0.75</v>
      </c>
      <c r="C91" s="45">
        <v>14.78</v>
      </c>
      <c r="D91" s="46">
        <v>2070</v>
      </c>
      <c r="E91" s="57">
        <v>0.343</v>
      </c>
      <c r="F91" s="45">
        <v>30.29</v>
      </c>
      <c r="G91" s="46">
        <v>9548</v>
      </c>
      <c r="H91" s="45">
        <v>447.71</v>
      </c>
      <c r="I91" s="45">
        <v>4.62</v>
      </c>
      <c r="J91" s="44"/>
    </row>
    <row r="92" spans="1:10">
      <c r="A92" s="47"/>
      <c r="B92" s="56">
        <v>0.8</v>
      </c>
      <c r="C92" s="45">
        <v>14.71</v>
      </c>
      <c r="D92" s="46">
        <v>2266</v>
      </c>
      <c r="E92" s="57">
        <v>0.379</v>
      </c>
      <c r="F92" s="45">
        <v>34.91</v>
      </c>
      <c r="G92" s="46">
        <v>9976</v>
      </c>
      <c r="H92" s="45">
        <v>513.46</v>
      </c>
      <c r="I92" s="45">
        <v>4.41</v>
      </c>
      <c r="J92" s="44"/>
    </row>
    <row r="93" spans="1:10">
      <c r="A93" s="47"/>
      <c r="B93" s="56">
        <v>0.9</v>
      </c>
      <c r="C93" s="45">
        <v>14.53</v>
      </c>
      <c r="D93" s="46">
        <v>2691</v>
      </c>
      <c r="E93" s="57">
        <v>0.459</v>
      </c>
      <c r="F93" s="45">
        <v>45.49</v>
      </c>
      <c r="G93" s="46">
        <v>10726</v>
      </c>
      <c r="H93" s="45">
        <v>661.09</v>
      </c>
      <c r="I93" s="45">
        <v>4.07</v>
      </c>
      <c r="J93" s="44"/>
    </row>
    <row r="94" spans="1:10">
      <c r="A94" s="47"/>
      <c r="B94" s="56">
        <v>1</v>
      </c>
      <c r="C94" s="45">
        <v>14.42</v>
      </c>
      <c r="D94" s="46">
        <v>2860</v>
      </c>
      <c r="E94" s="57">
        <v>0.502</v>
      </c>
      <c r="F94" s="45">
        <v>52.39</v>
      </c>
      <c r="G94" s="46">
        <v>11048</v>
      </c>
      <c r="H94" s="45">
        <v>755.33</v>
      </c>
      <c r="I94" s="45">
        <v>3.79</v>
      </c>
      <c r="J94" s="44"/>
    </row>
    <row r="95" s="1" customFormat="1" ht="14.25" hidden="1" spans="1:10">
      <c r="A95" s="11" t="s">
        <v>15</v>
      </c>
      <c r="B95" s="11" t="s">
        <v>45</v>
      </c>
      <c r="C95" s="11" t="s">
        <v>46</v>
      </c>
      <c r="D95" s="11" t="s">
        <v>19</v>
      </c>
      <c r="E95" s="11" t="s">
        <v>47</v>
      </c>
      <c r="F95" s="11" t="s">
        <v>48</v>
      </c>
      <c r="G95" s="11" t="s">
        <v>49</v>
      </c>
      <c r="H95" s="11" t="s">
        <v>50</v>
      </c>
      <c r="I95" s="11" t="s">
        <v>20</v>
      </c>
      <c r="J95" s="11" t="s">
        <v>51</v>
      </c>
    </row>
    <row r="96" s="1" customFormat="1" ht="19.5" hidden="1" spans="1:10">
      <c r="A96" s="12" t="s">
        <v>52</v>
      </c>
      <c r="B96" s="12" t="s">
        <v>53</v>
      </c>
      <c r="C96" s="12" t="s">
        <v>54</v>
      </c>
      <c r="D96" s="12" t="s">
        <v>55</v>
      </c>
      <c r="E96" s="12" t="s">
        <v>56</v>
      </c>
      <c r="F96" s="12" t="s">
        <v>57</v>
      </c>
      <c r="G96" s="12" t="s">
        <v>58</v>
      </c>
      <c r="H96" s="12" t="s">
        <v>59</v>
      </c>
      <c r="I96" s="12" t="s">
        <v>29</v>
      </c>
      <c r="J96" s="12" t="s">
        <v>60</v>
      </c>
    </row>
    <row r="97" s="1" customFormat="1" ht="14.25" hidden="1" spans="1:10">
      <c r="A97" s="47" t="s">
        <v>146</v>
      </c>
      <c r="B97" s="14" t="s">
        <v>62</v>
      </c>
      <c r="C97" s="14" t="s">
        <v>63</v>
      </c>
      <c r="D97" s="14" t="s">
        <v>37</v>
      </c>
      <c r="E97" s="14" t="s">
        <v>64</v>
      </c>
      <c r="F97" s="14" t="s">
        <v>36</v>
      </c>
      <c r="G97" s="14" t="s">
        <v>65</v>
      </c>
      <c r="H97" s="14" t="s">
        <v>35</v>
      </c>
      <c r="I97" s="14" t="s">
        <v>38</v>
      </c>
      <c r="J97" s="14" t="s">
        <v>66</v>
      </c>
    </row>
    <row r="98" spans="1:10">
      <c r="A98" s="47"/>
      <c r="B98" s="56">
        <v>0.4</v>
      </c>
      <c r="C98" s="45">
        <v>15.08</v>
      </c>
      <c r="D98" s="46">
        <v>1034</v>
      </c>
      <c r="E98" s="57">
        <v>0.197</v>
      </c>
      <c r="F98" s="45">
        <v>12.57</v>
      </c>
      <c r="G98" s="46">
        <v>6316</v>
      </c>
      <c r="H98" s="45">
        <v>189.55</v>
      </c>
      <c r="I98" s="45">
        <v>5.46</v>
      </c>
      <c r="J98" s="44" t="s">
        <v>142</v>
      </c>
    </row>
    <row r="99" spans="1:10">
      <c r="A99" s="47"/>
      <c r="B99" s="56">
        <v>0.45</v>
      </c>
      <c r="C99" s="45">
        <v>15.03</v>
      </c>
      <c r="D99" s="46">
        <v>1190</v>
      </c>
      <c r="E99" s="57">
        <v>0.228</v>
      </c>
      <c r="F99" s="45">
        <v>15.4</v>
      </c>
      <c r="G99" s="46">
        <v>6775</v>
      </c>
      <c r="H99" s="45">
        <v>231.52</v>
      </c>
      <c r="I99" s="45">
        <v>5.14</v>
      </c>
      <c r="J99" s="44"/>
    </row>
    <row r="100" spans="1:10">
      <c r="A100" s="47"/>
      <c r="B100" s="56">
        <v>0.5</v>
      </c>
      <c r="C100" s="45">
        <v>14.99</v>
      </c>
      <c r="D100" s="46">
        <v>1324</v>
      </c>
      <c r="E100" s="57">
        <v>0.254</v>
      </c>
      <c r="F100" s="45">
        <v>17.93</v>
      </c>
      <c r="G100" s="46">
        <v>7162</v>
      </c>
      <c r="H100" s="45">
        <v>268.71</v>
      </c>
      <c r="I100" s="45">
        <v>4.93</v>
      </c>
      <c r="J100" s="44"/>
    </row>
    <row r="101" spans="1:10">
      <c r="A101" s="47"/>
      <c r="B101" s="56">
        <v>0.55</v>
      </c>
      <c r="C101" s="45">
        <v>14.94</v>
      </c>
      <c r="D101" s="46">
        <v>1476</v>
      </c>
      <c r="E101" s="57">
        <v>0.282</v>
      </c>
      <c r="F101" s="45">
        <v>20.73</v>
      </c>
      <c r="G101" s="46">
        <v>7452</v>
      </c>
      <c r="H101" s="45">
        <v>309.74</v>
      </c>
      <c r="I101" s="45">
        <v>4.77</v>
      </c>
      <c r="J101" s="44"/>
    </row>
    <row r="102" spans="1:10">
      <c r="A102" s="47"/>
      <c r="B102" s="56">
        <v>0.6</v>
      </c>
      <c r="C102" s="45">
        <v>14.89</v>
      </c>
      <c r="D102" s="46">
        <v>1615</v>
      </c>
      <c r="E102" s="57">
        <v>0.311</v>
      </c>
      <c r="F102" s="45">
        <v>23.85</v>
      </c>
      <c r="G102" s="46">
        <v>7826</v>
      </c>
      <c r="H102" s="45">
        <v>355.09</v>
      </c>
      <c r="I102" s="45">
        <v>4.55</v>
      </c>
      <c r="J102" s="44"/>
    </row>
    <row r="103" spans="1:10">
      <c r="A103" s="47"/>
      <c r="B103" s="56">
        <v>0.65</v>
      </c>
      <c r="C103" s="45">
        <v>14.82</v>
      </c>
      <c r="D103" s="46">
        <v>1789</v>
      </c>
      <c r="E103" s="57">
        <v>0.347</v>
      </c>
      <c r="F103" s="45">
        <v>27.9</v>
      </c>
      <c r="G103" s="46">
        <v>8247</v>
      </c>
      <c r="H103" s="45">
        <v>413.55</v>
      </c>
      <c r="I103" s="45">
        <v>4.33</v>
      </c>
      <c r="J103" s="44"/>
    </row>
    <row r="104" spans="1:10">
      <c r="A104" s="47"/>
      <c r="B104" s="56">
        <v>0.7</v>
      </c>
      <c r="C104" s="45">
        <v>14.77</v>
      </c>
      <c r="D104" s="46">
        <v>1931</v>
      </c>
      <c r="E104" s="57">
        <v>0.375</v>
      </c>
      <c r="F104" s="45">
        <v>31.1</v>
      </c>
      <c r="G104" s="46">
        <v>8570</v>
      </c>
      <c r="H104" s="45">
        <v>459.34</v>
      </c>
      <c r="I104" s="45">
        <v>4.2</v>
      </c>
      <c r="J104" s="44"/>
    </row>
    <row r="105" spans="1:10">
      <c r="A105" s="47"/>
      <c r="B105" s="56">
        <v>0.75</v>
      </c>
      <c r="C105" s="45">
        <v>14.68</v>
      </c>
      <c r="D105" s="46">
        <v>2135</v>
      </c>
      <c r="E105" s="57">
        <v>0.419</v>
      </c>
      <c r="F105" s="45">
        <v>36.36</v>
      </c>
      <c r="G105" s="46">
        <v>8998</v>
      </c>
      <c r="H105" s="45">
        <v>533.78</v>
      </c>
      <c r="I105" s="45">
        <v>4</v>
      </c>
      <c r="J105" s="44"/>
    </row>
    <row r="106" spans="1:10">
      <c r="A106" s="47"/>
      <c r="B106" s="56">
        <v>0.8</v>
      </c>
      <c r="C106" s="45">
        <v>14.59</v>
      </c>
      <c r="D106" s="46">
        <v>2331</v>
      </c>
      <c r="E106" s="57">
        <v>0.46</v>
      </c>
      <c r="F106" s="45">
        <v>42.03</v>
      </c>
      <c r="G106" s="46">
        <v>9405</v>
      </c>
      <c r="H106" s="45">
        <v>613.13</v>
      </c>
      <c r="I106" s="45">
        <v>3.8</v>
      </c>
      <c r="J106" s="44"/>
    </row>
    <row r="107" spans="1:10">
      <c r="A107" s="47"/>
      <c r="B107" s="56">
        <v>0.9</v>
      </c>
      <c r="C107" s="45">
        <v>14.39</v>
      </c>
      <c r="D107" s="46">
        <v>2695</v>
      </c>
      <c r="E107" s="57">
        <v>0.547</v>
      </c>
      <c r="F107" s="45">
        <v>54.37</v>
      </c>
      <c r="G107" s="46">
        <v>10043</v>
      </c>
      <c r="H107" s="45">
        <v>782.26</v>
      </c>
      <c r="I107" s="45">
        <v>3.45</v>
      </c>
      <c r="J107" s="44"/>
    </row>
    <row r="108" spans="1:10">
      <c r="A108" s="47"/>
      <c r="B108" s="56">
        <v>1</v>
      </c>
      <c r="C108" s="45">
        <v>14.28</v>
      </c>
      <c r="D108" s="46">
        <v>2823</v>
      </c>
      <c r="E108" s="57">
        <v>0.581</v>
      </c>
      <c r="F108" s="45">
        <v>60.78</v>
      </c>
      <c r="G108" s="46">
        <v>10356</v>
      </c>
      <c r="H108" s="45">
        <v>867.87</v>
      </c>
      <c r="I108" s="45">
        <v>3.25</v>
      </c>
      <c r="J108" s="44"/>
    </row>
    <row r="109" s="1" customFormat="1" ht="14.25" hidden="1" spans="1:10">
      <c r="A109" s="11" t="s">
        <v>15</v>
      </c>
      <c r="B109" s="11" t="s">
        <v>45</v>
      </c>
      <c r="C109" s="11" t="s">
        <v>46</v>
      </c>
      <c r="D109" s="11" t="s">
        <v>19</v>
      </c>
      <c r="E109" s="11" t="s">
        <v>47</v>
      </c>
      <c r="F109" s="11" t="s">
        <v>48</v>
      </c>
      <c r="G109" s="11" t="s">
        <v>49</v>
      </c>
      <c r="H109" s="11" t="s">
        <v>50</v>
      </c>
      <c r="I109" s="11" t="s">
        <v>20</v>
      </c>
      <c r="J109" s="11" t="s">
        <v>51</v>
      </c>
    </row>
    <row r="110" s="1" customFormat="1" ht="19.5" hidden="1" spans="1:10">
      <c r="A110" s="12" t="s">
        <v>52</v>
      </c>
      <c r="B110" s="12" t="s">
        <v>53</v>
      </c>
      <c r="C110" s="12" t="s">
        <v>54</v>
      </c>
      <c r="D110" s="12" t="s">
        <v>55</v>
      </c>
      <c r="E110" s="12" t="s">
        <v>56</v>
      </c>
      <c r="F110" s="12" t="s">
        <v>57</v>
      </c>
      <c r="G110" s="12" t="s">
        <v>58</v>
      </c>
      <c r="H110" s="12" t="s">
        <v>59</v>
      </c>
      <c r="I110" s="12" t="s">
        <v>29</v>
      </c>
      <c r="J110" s="12" t="s">
        <v>60</v>
      </c>
    </row>
    <row r="111" s="1" customFormat="1" ht="14.25" hidden="1" spans="1:10">
      <c r="A111" s="47" t="s">
        <v>147</v>
      </c>
      <c r="B111" s="14" t="s">
        <v>62</v>
      </c>
      <c r="C111" s="14" t="s">
        <v>63</v>
      </c>
      <c r="D111" s="14" t="s">
        <v>37</v>
      </c>
      <c r="E111" s="14" t="s">
        <v>64</v>
      </c>
      <c r="F111" s="14" t="s">
        <v>36</v>
      </c>
      <c r="G111" s="14" t="s">
        <v>65</v>
      </c>
      <c r="H111" s="14" t="s">
        <v>35</v>
      </c>
      <c r="I111" s="14" t="s">
        <v>38</v>
      </c>
      <c r="J111" s="14" t="s">
        <v>66</v>
      </c>
    </row>
    <row r="112" spans="1:10">
      <c r="A112" s="47"/>
      <c r="B112" s="56">
        <v>0.4</v>
      </c>
      <c r="C112" s="45">
        <v>11.35</v>
      </c>
      <c r="D112" s="46">
        <v>765</v>
      </c>
      <c r="E112" s="57">
        <v>0.129</v>
      </c>
      <c r="F112" s="45">
        <v>8.84</v>
      </c>
      <c r="G112" s="46">
        <v>5187</v>
      </c>
      <c r="H112" s="45">
        <v>100.36</v>
      </c>
      <c r="I112" s="45">
        <v>7.62</v>
      </c>
      <c r="J112" s="44">
        <v>82</v>
      </c>
    </row>
    <row r="113" spans="1:10">
      <c r="A113" s="47"/>
      <c r="B113" s="56">
        <v>0.45</v>
      </c>
      <c r="C113" s="45">
        <v>11.32</v>
      </c>
      <c r="D113" s="46">
        <v>864</v>
      </c>
      <c r="E113" s="57">
        <v>0.147</v>
      </c>
      <c r="F113" s="45">
        <v>10.43</v>
      </c>
      <c r="G113" s="46">
        <v>5476</v>
      </c>
      <c r="H113" s="45">
        <v>118.07</v>
      </c>
      <c r="I113" s="45">
        <v>7.32</v>
      </c>
      <c r="J113" s="44"/>
    </row>
    <row r="114" spans="1:10">
      <c r="A114" s="47"/>
      <c r="B114" s="56">
        <v>0.5</v>
      </c>
      <c r="C114" s="45">
        <v>11.29</v>
      </c>
      <c r="D114" s="46">
        <v>969</v>
      </c>
      <c r="E114" s="57">
        <v>0.165</v>
      </c>
      <c r="F114" s="45">
        <v>12.23</v>
      </c>
      <c r="G114" s="46">
        <v>5790</v>
      </c>
      <c r="H114" s="45">
        <v>138.14</v>
      </c>
      <c r="I114" s="45">
        <v>7.01</v>
      </c>
      <c r="J114" s="44"/>
    </row>
    <row r="115" spans="1:10">
      <c r="A115" s="47"/>
      <c r="B115" s="56">
        <v>0.55</v>
      </c>
      <c r="C115" s="45">
        <v>11.26</v>
      </c>
      <c r="D115" s="46">
        <v>1064</v>
      </c>
      <c r="E115" s="57">
        <v>0.181</v>
      </c>
      <c r="F115" s="45">
        <v>13.94</v>
      </c>
      <c r="G115" s="46">
        <v>6095</v>
      </c>
      <c r="H115" s="45">
        <v>156.96</v>
      </c>
      <c r="I115" s="45">
        <v>6.78</v>
      </c>
      <c r="J115" s="44"/>
    </row>
    <row r="116" spans="1:10">
      <c r="A116" s="47"/>
      <c r="B116" s="56">
        <v>0.6</v>
      </c>
      <c r="C116" s="45">
        <v>11.23</v>
      </c>
      <c r="D116" s="46">
        <v>1161</v>
      </c>
      <c r="E116" s="57">
        <v>0.197</v>
      </c>
      <c r="F116" s="45">
        <v>15.61</v>
      </c>
      <c r="G116" s="46">
        <v>6344</v>
      </c>
      <c r="H116" s="45">
        <v>175.35</v>
      </c>
      <c r="I116" s="45">
        <v>6.62</v>
      </c>
      <c r="J116" s="44"/>
    </row>
    <row r="117" spans="1:10">
      <c r="A117" s="47"/>
      <c r="B117" s="56">
        <v>0.65</v>
      </c>
      <c r="C117" s="45">
        <v>11.2</v>
      </c>
      <c r="D117" s="46">
        <v>1249</v>
      </c>
      <c r="E117" s="57">
        <v>0.212</v>
      </c>
      <c r="F117" s="45">
        <v>17.4</v>
      </c>
      <c r="G117" s="46">
        <v>6609</v>
      </c>
      <c r="H117" s="45">
        <v>194.97</v>
      </c>
      <c r="I117" s="45">
        <v>6.41</v>
      </c>
      <c r="J117" s="44"/>
    </row>
    <row r="118" spans="1:10">
      <c r="A118" s="47"/>
      <c r="B118" s="56">
        <v>0.7</v>
      </c>
      <c r="C118" s="45">
        <v>11.16</v>
      </c>
      <c r="D118" s="46">
        <v>1399</v>
      </c>
      <c r="E118" s="57">
        <v>0.237</v>
      </c>
      <c r="F118" s="45">
        <v>20.23</v>
      </c>
      <c r="G118" s="46">
        <v>6963</v>
      </c>
      <c r="H118" s="45">
        <v>225.72</v>
      </c>
      <c r="I118" s="45">
        <v>6.2</v>
      </c>
      <c r="J118" s="44"/>
    </row>
    <row r="119" spans="1:10">
      <c r="A119" s="47"/>
      <c r="B119" s="56">
        <v>0.75</v>
      </c>
      <c r="C119" s="45">
        <v>11.11</v>
      </c>
      <c r="D119" s="46">
        <v>1539</v>
      </c>
      <c r="E119" s="57">
        <v>0.262</v>
      </c>
      <c r="F119" s="45">
        <v>23.16</v>
      </c>
      <c r="G119" s="46">
        <v>7254</v>
      </c>
      <c r="H119" s="45">
        <v>257.21</v>
      </c>
      <c r="I119" s="45">
        <v>5.98</v>
      </c>
      <c r="J119" s="44"/>
    </row>
    <row r="120" spans="1:10">
      <c r="A120" s="47"/>
      <c r="B120" s="56">
        <v>0.8</v>
      </c>
      <c r="C120" s="45">
        <v>11.04</v>
      </c>
      <c r="D120" s="46">
        <v>1739</v>
      </c>
      <c r="E120" s="57">
        <v>0.297</v>
      </c>
      <c r="F120" s="45">
        <v>27.34</v>
      </c>
      <c r="G120" s="46">
        <v>7636</v>
      </c>
      <c r="H120" s="45">
        <v>301.75</v>
      </c>
      <c r="I120" s="45">
        <v>5.76</v>
      </c>
      <c r="J120" s="44"/>
    </row>
    <row r="121" spans="1:10">
      <c r="A121" s="47"/>
      <c r="B121" s="56">
        <v>0.9</v>
      </c>
      <c r="C121" s="45">
        <v>10.9</v>
      </c>
      <c r="D121" s="46">
        <v>2077</v>
      </c>
      <c r="E121" s="57">
        <v>0.356</v>
      </c>
      <c r="F121" s="45">
        <v>35.69</v>
      </c>
      <c r="G121" s="46">
        <v>8269</v>
      </c>
      <c r="H121" s="45">
        <v>389.18</v>
      </c>
      <c r="I121" s="45">
        <v>5.34</v>
      </c>
      <c r="J121" s="44"/>
    </row>
    <row r="122" spans="1:10">
      <c r="A122" s="47"/>
      <c r="B122" s="56">
        <v>1</v>
      </c>
      <c r="C122" s="45">
        <v>10.83</v>
      </c>
      <c r="D122" s="46">
        <v>2215</v>
      </c>
      <c r="E122" s="57">
        <v>0.385</v>
      </c>
      <c r="F122" s="45">
        <v>40.02</v>
      </c>
      <c r="G122" s="46">
        <v>8549</v>
      </c>
      <c r="H122" s="45">
        <v>433.53</v>
      </c>
      <c r="I122" s="45">
        <v>5.11</v>
      </c>
      <c r="J122" s="44"/>
    </row>
    <row r="123" s="1" customFormat="1" ht="14.25" hidden="1" spans="1:10">
      <c r="A123" s="11" t="s">
        <v>15</v>
      </c>
      <c r="B123" s="11" t="s">
        <v>45</v>
      </c>
      <c r="C123" s="11" t="s">
        <v>46</v>
      </c>
      <c r="D123" s="11" t="s">
        <v>19</v>
      </c>
      <c r="E123" s="11" t="s">
        <v>47</v>
      </c>
      <c r="F123" s="11" t="s">
        <v>48</v>
      </c>
      <c r="G123" s="11" t="s">
        <v>49</v>
      </c>
      <c r="H123" s="11" t="s">
        <v>50</v>
      </c>
      <c r="I123" s="11" t="s">
        <v>20</v>
      </c>
      <c r="J123" s="11" t="s">
        <v>51</v>
      </c>
    </row>
    <row r="124" s="1" customFormat="1" ht="19.5" hidden="1" spans="1:10">
      <c r="A124" s="12" t="s">
        <v>52</v>
      </c>
      <c r="B124" s="12" t="s">
        <v>53</v>
      </c>
      <c r="C124" s="12" t="s">
        <v>54</v>
      </c>
      <c r="D124" s="12" t="s">
        <v>55</v>
      </c>
      <c r="E124" s="12" t="s">
        <v>56</v>
      </c>
      <c r="F124" s="12" t="s">
        <v>57</v>
      </c>
      <c r="G124" s="12" t="s">
        <v>58</v>
      </c>
      <c r="H124" s="12" t="s">
        <v>59</v>
      </c>
      <c r="I124" s="12" t="s">
        <v>29</v>
      </c>
      <c r="J124" s="12" t="s">
        <v>60</v>
      </c>
    </row>
    <row r="125" s="1" customFormat="1" ht="14.25" hidden="1" spans="1:10">
      <c r="A125" s="47" t="s">
        <v>148</v>
      </c>
      <c r="B125" s="14" t="s">
        <v>62</v>
      </c>
      <c r="C125" s="14" t="s">
        <v>63</v>
      </c>
      <c r="D125" s="14" t="s">
        <v>37</v>
      </c>
      <c r="E125" s="14" t="s">
        <v>64</v>
      </c>
      <c r="F125" s="14" t="s">
        <v>36</v>
      </c>
      <c r="G125" s="14" t="s">
        <v>65</v>
      </c>
      <c r="H125" s="14" t="s">
        <v>35</v>
      </c>
      <c r="I125" s="14" t="s">
        <v>38</v>
      </c>
      <c r="J125" s="14" t="s">
        <v>66</v>
      </c>
    </row>
    <row r="126" spans="1:10">
      <c r="A126" s="47"/>
      <c r="B126" s="56">
        <v>0.4</v>
      </c>
      <c r="C126" s="45">
        <v>11.34</v>
      </c>
      <c r="D126" s="46">
        <v>809</v>
      </c>
      <c r="E126" s="57">
        <v>0.147</v>
      </c>
      <c r="F126" s="45">
        <v>9.19</v>
      </c>
      <c r="G126" s="46">
        <v>4624</v>
      </c>
      <c r="H126" s="45">
        <v>104.22</v>
      </c>
      <c r="I126" s="45">
        <v>7.76</v>
      </c>
      <c r="J126" s="44">
        <v>97</v>
      </c>
    </row>
    <row r="127" spans="1:10">
      <c r="A127" s="47"/>
      <c r="B127" s="56">
        <v>0.45</v>
      </c>
      <c r="C127" s="45">
        <v>11.31</v>
      </c>
      <c r="D127" s="46">
        <v>931</v>
      </c>
      <c r="E127" s="57">
        <v>0.168</v>
      </c>
      <c r="F127" s="45">
        <v>11.11</v>
      </c>
      <c r="G127" s="46">
        <v>4954</v>
      </c>
      <c r="H127" s="45">
        <v>125.63</v>
      </c>
      <c r="I127" s="45">
        <v>7.41</v>
      </c>
      <c r="J127" s="44"/>
    </row>
    <row r="128" spans="1:10">
      <c r="A128" s="47"/>
      <c r="B128" s="56">
        <v>0.5</v>
      </c>
      <c r="C128" s="45">
        <v>11.27</v>
      </c>
      <c r="D128" s="46">
        <v>1063</v>
      </c>
      <c r="E128" s="57">
        <v>0.191</v>
      </c>
      <c r="F128" s="45">
        <v>13.29</v>
      </c>
      <c r="G128" s="46">
        <v>5268</v>
      </c>
      <c r="H128" s="45">
        <v>149.84</v>
      </c>
      <c r="I128" s="45">
        <v>7.1</v>
      </c>
      <c r="J128" s="44"/>
    </row>
    <row r="129" spans="1:10">
      <c r="A129" s="47"/>
      <c r="B129" s="56">
        <v>0.55</v>
      </c>
      <c r="C129" s="45">
        <v>11.24</v>
      </c>
      <c r="D129" s="46">
        <v>1192</v>
      </c>
      <c r="E129" s="57">
        <v>0.214</v>
      </c>
      <c r="F129" s="45">
        <v>15.42</v>
      </c>
      <c r="G129" s="46">
        <v>5508</v>
      </c>
      <c r="H129" s="45">
        <v>173.28</v>
      </c>
      <c r="I129" s="45">
        <v>6.88</v>
      </c>
      <c r="J129" s="44"/>
    </row>
    <row r="130" spans="1:10">
      <c r="A130" s="47"/>
      <c r="B130" s="56">
        <v>0.6</v>
      </c>
      <c r="C130" s="45">
        <v>11.21</v>
      </c>
      <c r="D130" s="46">
        <v>1303</v>
      </c>
      <c r="E130" s="57">
        <v>0.235</v>
      </c>
      <c r="F130" s="45">
        <v>17.51</v>
      </c>
      <c r="G130" s="46">
        <v>5788</v>
      </c>
      <c r="H130" s="45">
        <v>196.23</v>
      </c>
      <c r="I130" s="45">
        <v>6.64</v>
      </c>
      <c r="J130" s="44"/>
    </row>
    <row r="131" spans="1:10">
      <c r="A131" s="47"/>
      <c r="B131" s="56">
        <v>0.65</v>
      </c>
      <c r="C131" s="45">
        <v>11.14</v>
      </c>
      <c r="D131" s="46">
        <v>1487</v>
      </c>
      <c r="E131" s="57">
        <v>0.268</v>
      </c>
      <c r="F131" s="45">
        <v>21.32</v>
      </c>
      <c r="G131" s="46">
        <v>6161</v>
      </c>
      <c r="H131" s="45">
        <v>237.42</v>
      </c>
      <c r="I131" s="45">
        <v>6.26</v>
      </c>
      <c r="J131" s="44"/>
    </row>
    <row r="132" spans="1:10">
      <c r="A132" s="47"/>
      <c r="B132" s="56">
        <v>0.7</v>
      </c>
      <c r="C132" s="45">
        <v>11.08</v>
      </c>
      <c r="D132" s="46">
        <v>1667</v>
      </c>
      <c r="E132" s="57">
        <v>0.301</v>
      </c>
      <c r="F132" s="45">
        <v>24.78</v>
      </c>
      <c r="G132" s="46">
        <v>6470</v>
      </c>
      <c r="H132" s="45">
        <v>274.57</v>
      </c>
      <c r="I132" s="45">
        <v>6.07</v>
      </c>
      <c r="J132" s="44"/>
    </row>
    <row r="133" spans="1:10">
      <c r="A133" s="47"/>
      <c r="B133" s="56">
        <v>0.75</v>
      </c>
      <c r="C133" s="45">
        <v>11.01</v>
      </c>
      <c r="D133" s="46">
        <v>1833</v>
      </c>
      <c r="E133" s="57">
        <v>0.329</v>
      </c>
      <c r="F133" s="45">
        <v>28.76</v>
      </c>
      <c r="G133" s="46">
        <v>6814</v>
      </c>
      <c r="H133" s="45">
        <v>316.76</v>
      </c>
      <c r="I133" s="45">
        <v>5.79</v>
      </c>
      <c r="J133" s="44"/>
    </row>
    <row r="134" spans="1:10">
      <c r="A134" s="47"/>
      <c r="B134" s="56">
        <v>0.8</v>
      </c>
      <c r="C134" s="45">
        <v>10.94</v>
      </c>
      <c r="D134" s="46">
        <v>2007</v>
      </c>
      <c r="E134" s="57">
        <v>0.363</v>
      </c>
      <c r="F134" s="45">
        <v>33.15</v>
      </c>
      <c r="G134" s="46">
        <v>7140</v>
      </c>
      <c r="H134" s="45">
        <v>362.71</v>
      </c>
      <c r="I134" s="45">
        <v>5.53</v>
      </c>
      <c r="J134" s="44"/>
    </row>
    <row r="135" spans="1:10">
      <c r="A135" s="47"/>
      <c r="B135" s="56">
        <v>0.9</v>
      </c>
      <c r="C135" s="45">
        <v>10.78</v>
      </c>
      <c r="D135" s="46">
        <v>2351</v>
      </c>
      <c r="E135" s="57">
        <v>0.425</v>
      </c>
      <c r="F135" s="45">
        <v>43.09</v>
      </c>
      <c r="G135" s="46">
        <v>7706</v>
      </c>
      <c r="H135" s="45">
        <v>464.6</v>
      </c>
      <c r="I135" s="45">
        <v>5.06</v>
      </c>
      <c r="J135" s="44"/>
    </row>
    <row r="136" spans="1:10">
      <c r="A136" s="47"/>
      <c r="B136" s="56">
        <v>1</v>
      </c>
      <c r="C136" s="45">
        <v>10.71</v>
      </c>
      <c r="D136" s="46">
        <v>2496</v>
      </c>
      <c r="E136" s="57">
        <v>0.455</v>
      </c>
      <c r="F136" s="45">
        <v>47.69</v>
      </c>
      <c r="G136" s="46">
        <v>7938</v>
      </c>
      <c r="H136" s="45">
        <v>510.55</v>
      </c>
      <c r="I136" s="45">
        <v>4.89</v>
      </c>
      <c r="J136" s="44"/>
    </row>
    <row r="137" s="1" customFormat="1" ht="14.25" hidden="1" spans="1:10">
      <c r="A137" s="11" t="s">
        <v>15</v>
      </c>
      <c r="B137" s="11" t="s">
        <v>45</v>
      </c>
      <c r="C137" s="11" t="s">
        <v>46</v>
      </c>
      <c r="D137" s="11" t="s">
        <v>19</v>
      </c>
      <c r="E137" s="11" t="s">
        <v>47</v>
      </c>
      <c r="F137" s="11" t="s">
        <v>48</v>
      </c>
      <c r="G137" s="11" t="s">
        <v>49</v>
      </c>
      <c r="H137" s="11" t="s">
        <v>50</v>
      </c>
      <c r="I137" s="11" t="s">
        <v>20</v>
      </c>
      <c r="J137" s="11" t="s">
        <v>51</v>
      </c>
    </row>
    <row r="138" s="1" customFormat="1" ht="19.5" hidden="1" spans="1:10">
      <c r="A138" s="12" t="s">
        <v>52</v>
      </c>
      <c r="B138" s="12" t="s">
        <v>53</v>
      </c>
      <c r="C138" s="12" t="s">
        <v>54</v>
      </c>
      <c r="D138" s="12" t="s">
        <v>55</v>
      </c>
      <c r="E138" s="12" t="s">
        <v>56</v>
      </c>
      <c r="F138" s="12" t="s">
        <v>57</v>
      </c>
      <c r="G138" s="12" t="s">
        <v>58</v>
      </c>
      <c r="H138" s="12" t="s">
        <v>59</v>
      </c>
      <c r="I138" s="12" t="s">
        <v>29</v>
      </c>
      <c r="J138" s="12" t="s">
        <v>60</v>
      </c>
    </row>
    <row r="139" s="1" customFormat="1" ht="14.25" hidden="1" spans="1:10">
      <c r="A139" s="47" t="s">
        <v>149</v>
      </c>
      <c r="B139" s="14" t="s">
        <v>62</v>
      </c>
      <c r="C139" s="14" t="s">
        <v>63</v>
      </c>
      <c r="D139" s="14" t="s">
        <v>37</v>
      </c>
      <c r="E139" s="14" t="s">
        <v>64</v>
      </c>
      <c r="F139" s="14" t="s">
        <v>36</v>
      </c>
      <c r="G139" s="14" t="s">
        <v>65</v>
      </c>
      <c r="H139" s="14" t="s">
        <v>35</v>
      </c>
      <c r="I139" s="14" t="s">
        <v>38</v>
      </c>
      <c r="J139" s="14" t="s">
        <v>66</v>
      </c>
    </row>
    <row r="140" spans="1:10">
      <c r="A140" s="47"/>
      <c r="B140" s="56">
        <v>0.4</v>
      </c>
      <c r="C140" s="45">
        <v>15.02</v>
      </c>
      <c r="D140" s="46">
        <v>1045</v>
      </c>
      <c r="E140" s="57">
        <v>0.172</v>
      </c>
      <c r="F140" s="45">
        <v>15.68</v>
      </c>
      <c r="G140" s="46">
        <v>9026</v>
      </c>
      <c r="H140" s="45">
        <v>235.58</v>
      </c>
      <c r="I140" s="45">
        <v>4.44</v>
      </c>
      <c r="J140" s="44">
        <v>98</v>
      </c>
    </row>
    <row r="141" spans="1:10">
      <c r="A141" s="47"/>
      <c r="B141" s="56">
        <v>0.45</v>
      </c>
      <c r="C141" s="45">
        <v>14.98</v>
      </c>
      <c r="D141" s="46">
        <v>1166</v>
      </c>
      <c r="E141" s="57">
        <v>0.194</v>
      </c>
      <c r="F141" s="45">
        <v>18.29</v>
      </c>
      <c r="G141" s="46">
        <v>9437</v>
      </c>
      <c r="H141" s="45">
        <v>273.97</v>
      </c>
      <c r="I141" s="45">
        <v>4.25</v>
      </c>
      <c r="J141" s="44"/>
    </row>
    <row r="142" spans="1:10">
      <c r="A142" s="47"/>
      <c r="B142" s="56">
        <v>0.5</v>
      </c>
      <c r="C142" s="45">
        <v>14.93</v>
      </c>
      <c r="D142" s="46">
        <v>1290</v>
      </c>
      <c r="E142" s="57">
        <v>0.216</v>
      </c>
      <c r="F142" s="45">
        <v>21.14</v>
      </c>
      <c r="G142" s="46">
        <v>9975</v>
      </c>
      <c r="H142" s="45">
        <v>315.7</v>
      </c>
      <c r="I142" s="45">
        <v>4.09</v>
      </c>
      <c r="J142" s="44"/>
    </row>
    <row r="143" spans="1:10">
      <c r="A143" s="47"/>
      <c r="B143" s="56">
        <v>0.55</v>
      </c>
      <c r="C143" s="45">
        <v>14.88</v>
      </c>
      <c r="D143" s="46">
        <v>1408</v>
      </c>
      <c r="E143" s="57">
        <v>0.238</v>
      </c>
      <c r="F143" s="45">
        <v>24.08</v>
      </c>
      <c r="G143" s="46">
        <v>10391</v>
      </c>
      <c r="H143" s="45">
        <v>358.32</v>
      </c>
      <c r="I143" s="45">
        <v>3.93</v>
      </c>
      <c r="J143" s="44"/>
    </row>
    <row r="144" spans="1:10">
      <c r="A144" s="47"/>
      <c r="B144" s="56">
        <v>0.6</v>
      </c>
      <c r="C144" s="45">
        <v>14.84</v>
      </c>
      <c r="D144" s="46">
        <v>1514</v>
      </c>
      <c r="E144" s="57">
        <v>0.255</v>
      </c>
      <c r="F144" s="45">
        <v>26.45</v>
      </c>
      <c r="G144" s="46">
        <v>10766</v>
      </c>
      <c r="H144" s="45">
        <v>392.53</v>
      </c>
      <c r="I144" s="45">
        <v>3.86</v>
      </c>
      <c r="J144" s="44"/>
    </row>
    <row r="145" spans="1:10">
      <c r="A145" s="47"/>
      <c r="B145" s="56">
        <v>0.65</v>
      </c>
      <c r="C145" s="45">
        <v>14.79</v>
      </c>
      <c r="D145" s="46">
        <v>1598</v>
      </c>
      <c r="E145" s="57">
        <v>0.275</v>
      </c>
      <c r="F145" s="45">
        <v>29.36</v>
      </c>
      <c r="G145" s="46">
        <v>11114</v>
      </c>
      <c r="H145" s="45">
        <v>434.32</v>
      </c>
      <c r="I145" s="45">
        <v>3.68</v>
      </c>
      <c r="J145" s="44"/>
    </row>
    <row r="146" spans="1:10">
      <c r="A146" s="47"/>
      <c r="B146" s="56">
        <v>0.7</v>
      </c>
      <c r="C146" s="45">
        <v>14.73</v>
      </c>
      <c r="D146" s="46">
        <v>1704</v>
      </c>
      <c r="E146" s="57">
        <v>0.297</v>
      </c>
      <c r="F146" s="45">
        <v>32.79</v>
      </c>
      <c r="G146" s="46">
        <v>11398</v>
      </c>
      <c r="H146" s="45">
        <v>483.11</v>
      </c>
      <c r="I146" s="45">
        <v>3.53</v>
      </c>
      <c r="J146" s="44"/>
    </row>
    <row r="147" spans="1:10">
      <c r="A147" s="47"/>
      <c r="B147" s="56">
        <v>0.75</v>
      </c>
      <c r="C147" s="45">
        <v>14.67</v>
      </c>
      <c r="D147" s="46">
        <v>1797</v>
      </c>
      <c r="E147" s="57">
        <v>0.319</v>
      </c>
      <c r="F147" s="45">
        <v>36.84</v>
      </c>
      <c r="G147" s="46">
        <v>11780</v>
      </c>
      <c r="H147" s="45">
        <v>540.35</v>
      </c>
      <c r="I147" s="45">
        <v>3.33</v>
      </c>
      <c r="J147" s="44"/>
    </row>
    <row r="148" spans="1:10">
      <c r="A148" s="47"/>
      <c r="B148" s="56">
        <v>0.8</v>
      </c>
      <c r="C148" s="45">
        <v>14.58</v>
      </c>
      <c r="D148" s="46">
        <v>1973</v>
      </c>
      <c r="E148" s="57">
        <v>0.359</v>
      </c>
      <c r="F148" s="45">
        <v>42.3</v>
      </c>
      <c r="G148" s="46">
        <v>12354</v>
      </c>
      <c r="H148" s="45">
        <v>616.66</v>
      </c>
      <c r="I148" s="45">
        <v>3.2</v>
      </c>
      <c r="J148" s="44"/>
    </row>
    <row r="149" spans="1:10">
      <c r="A149" s="47"/>
      <c r="B149" s="56">
        <v>0.9</v>
      </c>
      <c r="C149" s="45">
        <v>14.38</v>
      </c>
      <c r="D149" s="46">
        <v>2274</v>
      </c>
      <c r="E149" s="57">
        <v>0.43</v>
      </c>
      <c r="F149" s="45">
        <v>54.29</v>
      </c>
      <c r="G149" s="46">
        <v>13244</v>
      </c>
      <c r="H149" s="45">
        <v>780.98</v>
      </c>
      <c r="I149" s="45">
        <v>2.91</v>
      </c>
      <c r="J149" s="44"/>
    </row>
    <row r="150" spans="1:10">
      <c r="A150" s="47"/>
      <c r="B150" s="56">
        <v>1</v>
      </c>
      <c r="C150" s="45">
        <v>14.25</v>
      </c>
      <c r="D150" s="46">
        <v>2419</v>
      </c>
      <c r="E150" s="57">
        <v>0.472</v>
      </c>
      <c r="F150" s="45">
        <v>62.15</v>
      </c>
      <c r="G150" s="46">
        <v>13692</v>
      </c>
      <c r="H150" s="45">
        <v>885.82</v>
      </c>
      <c r="I150" s="45">
        <v>2.73</v>
      </c>
      <c r="J150" s="44"/>
    </row>
    <row r="151" s="1" customFormat="1" ht="14.25" hidden="1" spans="1:10">
      <c r="A151" s="11" t="s">
        <v>15</v>
      </c>
      <c r="B151" s="11" t="s">
        <v>45</v>
      </c>
      <c r="C151" s="11" t="s">
        <v>46</v>
      </c>
      <c r="D151" s="11" t="s">
        <v>19</v>
      </c>
      <c r="E151" s="11" t="s">
        <v>47</v>
      </c>
      <c r="F151" s="11" t="s">
        <v>48</v>
      </c>
      <c r="G151" s="11" t="s">
        <v>49</v>
      </c>
      <c r="H151" s="11" t="s">
        <v>50</v>
      </c>
      <c r="I151" s="11" t="s">
        <v>20</v>
      </c>
      <c r="J151" s="11" t="s">
        <v>51</v>
      </c>
    </row>
    <row r="152" s="1" customFormat="1" ht="19.5" hidden="1" spans="1:10">
      <c r="A152" s="12" t="s">
        <v>52</v>
      </c>
      <c r="B152" s="12" t="s">
        <v>53</v>
      </c>
      <c r="C152" s="12" t="s">
        <v>54</v>
      </c>
      <c r="D152" s="12" t="s">
        <v>55</v>
      </c>
      <c r="E152" s="12" t="s">
        <v>56</v>
      </c>
      <c r="F152" s="12" t="s">
        <v>57</v>
      </c>
      <c r="G152" s="12" t="s">
        <v>58</v>
      </c>
      <c r="H152" s="12" t="s">
        <v>59</v>
      </c>
      <c r="I152" s="12" t="s">
        <v>29</v>
      </c>
      <c r="J152" s="12" t="s">
        <v>60</v>
      </c>
    </row>
    <row r="153" s="1" customFormat="1" ht="14.25" hidden="1" spans="1:10">
      <c r="A153" s="47" t="s">
        <v>150</v>
      </c>
      <c r="B153" s="14" t="s">
        <v>62</v>
      </c>
      <c r="C153" s="14" t="s">
        <v>63</v>
      </c>
      <c r="D153" s="14" t="s">
        <v>37</v>
      </c>
      <c r="E153" s="14" t="s">
        <v>64</v>
      </c>
      <c r="F153" s="14" t="s">
        <v>36</v>
      </c>
      <c r="G153" s="14" t="s">
        <v>65</v>
      </c>
      <c r="H153" s="14" t="s">
        <v>35</v>
      </c>
      <c r="I153" s="14" t="s">
        <v>38</v>
      </c>
      <c r="J153" s="14" t="s">
        <v>66</v>
      </c>
    </row>
    <row r="154" spans="1:10">
      <c r="A154" s="47"/>
      <c r="B154" s="56">
        <v>0.4</v>
      </c>
      <c r="C154" s="45">
        <v>15</v>
      </c>
      <c r="D154" s="46">
        <v>1220</v>
      </c>
      <c r="E154" s="57">
        <v>0.191</v>
      </c>
      <c r="F154" s="45">
        <v>15.57</v>
      </c>
      <c r="G154" s="46">
        <v>8400</v>
      </c>
      <c r="H154" s="45">
        <v>233.55</v>
      </c>
      <c r="I154" s="45">
        <v>5.23</v>
      </c>
      <c r="J154" s="44" t="s">
        <v>142</v>
      </c>
    </row>
    <row r="155" spans="1:10">
      <c r="A155" s="47"/>
      <c r="B155" s="56">
        <v>0.45</v>
      </c>
      <c r="C155" s="45">
        <v>14.95</v>
      </c>
      <c r="D155" s="46">
        <v>1356</v>
      </c>
      <c r="E155" s="57">
        <v>0.215</v>
      </c>
      <c r="F155" s="45">
        <v>18.59</v>
      </c>
      <c r="G155" s="46">
        <v>8903</v>
      </c>
      <c r="H155" s="45">
        <v>277.88</v>
      </c>
      <c r="I155" s="45">
        <v>4.88</v>
      </c>
      <c r="J155" s="44"/>
    </row>
    <row r="156" spans="1:10">
      <c r="A156" s="47"/>
      <c r="B156" s="56">
        <v>0.5</v>
      </c>
      <c r="C156" s="45">
        <v>14.89</v>
      </c>
      <c r="D156" s="46">
        <v>1522</v>
      </c>
      <c r="E156" s="57">
        <v>0.242</v>
      </c>
      <c r="F156" s="45">
        <v>22.03</v>
      </c>
      <c r="G156" s="46">
        <v>9342</v>
      </c>
      <c r="H156" s="45">
        <v>328.11</v>
      </c>
      <c r="I156" s="45">
        <v>4.64</v>
      </c>
      <c r="J156" s="44"/>
    </row>
    <row r="157" spans="1:10">
      <c r="A157" s="47"/>
      <c r="B157" s="56">
        <v>0.55</v>
      </c>
      <c r="C157" s="45">
        <v>14.84</v>
      </c>
      <c r="D157" s="46">
        <v>1674</v>
      </c>
      <c r="E157" s="57">
        <v>0.266</v>
      </c>
      <c r="F157" s="45">
        <v>24.99</v>
      </c>
      <c r="G157" s="46">
        <v>9635</v>
      </c>
      <c r="H157" s="45">
        <v>370.91</v>
      </c>
      <c r="I157" s="45">
        <v>4.51</v>
      </c>
      <c r="J157" s="44"/>
    </row>
    <row r="158" spans="1:10">
      <c r="A158" s="47"/>
      <c r="B158" s="56">
        <v>0.6</v>
      </c>
      <c r="C158" s="45">
        <v>14.79</v>
      </c>
      <c r="D158" s="46">
        <v>1795</v>
      </c>
      <c r="E158" s="57">
        <v>0.287</v>
      </c>
      <c r="F158" s="45">
        <v>28.24</v>
      </c>
      <c r="G158" s="46">
        <v>10031</v>
      </c>
      <c r="H158" s="45">
        <v>417.54</v>
      </c>
      <c r="I158" s="45">
        <v>4.3</v>
      </c>
      <c r="J158" s="44"/>
    </row>
    <row r="159" spans="1:10">
      <c r="A159" s="47"/>
      <c r="B159" s="56">
        <v>0.65</v>
      </c>
      <c r="C159" s="45">
        <v>14.72</v>
      </c>
      <c r="D159" s="46">
        <v>1964</v>
      </c>
      <c r="E159" s="57">
        <v>0.315</v>
      </c>
      <c r="F159" s="45">
        <v>32.03</v>
      </c>
      <c r="G159" s="46">
        <v>10395</v>
      </c>
      <c r="H159" s="45">
        <v>471.55</v>
      </c>
      <c r="I159" s="45">
        <v>4.16</v>
      </c>
      <c r="J159" s="44"/>
    </row>
    <row r="160" spans="1:10">
      <c r="A160" s="47"/>
      <c r="B160" s="56">
        <v>0.7</v>
      </c>
      <c r="C160" s="45">
        <v>14.66</v>
      </c>
      <c r="D160" s="46">
        <v>2109</v>
      </c>
      <c r="E160" s="57">
        <v>0.341</v>
      </c>
      <c r="F160" s="45">
        <v>35.77</v>
      </c>
      <c r="G160" s="46">
        <v>10770</v>
      </c>
      <c r="H160" s="45">
        <v>524.5</v>
      </c>
      <c r="I160" s="45">
        <v>4.02</v>
      </c>
      <c r="J160" s="44"/>
    </row>
    <row r="161" spans="1:10">
      <c r="A161" s="47"/>
      <c r="B161" s="56">
        <v>0.75</v>
      </c>
      <c r="C161" s="45">
        <v>14.56</v>
      </c>
      <c r="D161" s="46">
        <v>2267</v>
      </c>
      <c r="E161" s="57">
        <v>0.37</v>
      </c>
      <c r="F161" s="45">
        <v>41.76</v>
      </c>
      <c r="G161" s="46">
        <v>11154</v>
      </c>
      <c r="H161" s="45">
        <v>608.16</v>
      </c>
      <c r="I161" s="45">
        <v>3.73</v>
      </c>
      <c r="J161" s="44"/>
    </row>
    <row r="162" spans="1:10">
      <c r="A162" s="47"/>
      <c r="B162" s="56">
        <v>0.8</v>
      </c>
      <c r="C162" s="45">
        <v>14.46</v>
      </c>
      <c r="D162" s="46">
        <v>2545</v>
      </c>
      <c r="E162" s="57">
        <v>0.419</v>
      </c>
      <c r="F162" s="45">
        <v>48.28</v>
      </c>
      <c r="G162" s="46">
        <v>11720</v>
      </c>
      <c r="H162" s="45">
        <v>697.99</v>
      </c>
      <c r="I162" s="45">
        <v>3.65</v>
      </c>
      <c r="J162" s="44"/>
    </row>
    <row r="163" spans="1:10">
      <c r="A163" s="47"/>
      <c r="B163" s="56">
        <v>0.9</v>
      </c>
      <c r="C163" s="45">
        <v>14.23</v>
      </c>
      <c r="D163" s="46">
        <v>2966</v>
      </c>
      <c r="E163" s="57">
        <v>0.498</v>
      </c>
      <c r="F163" s="45">
        <v>62.25</v>
      </c>
      <c r="G163" s="46">
        <v>12569</v>
      </c>
      <c r="H163" s="45">
        <v>885.76</v>
      </c>
      <c r="I163" s="45">
        <v>3.35</v>
      </c>
      <c r="J163" s="44"/>
    </row>
    <row r="164" spans="1:10">
      <c r="A164" s="47"/>
      <c r="B164" s="56">
        <v>1</v>
      </c>
      <c r="C164" s="45">
        <v>14.11</v>
      </c>
      <c r="D164" s="46">
        <v>3136</v>
      </c>
      <c r="E164" s="57">
        <v>0.534</v>
      </c>
      <c r="F164" s="45">
        <v>69.57</v>
      </c>
      <c r="G164" s="46">
        <v>12883</v>
      </c>
      <c r="H164" s="45">
        <v>981.39</v>
      </c>
      <c r="I164" s="45">
        <v>3.2</v>
      </c>
      <c r="J164" s="44"/>
    </row>
    <row r="165" s="1" customFormat="1" ht="14.25" hidden="1" spans="1:10">
      <c r="A165" s="11" t="s">
        <v>15</v>
      </c>
      <c r="B165" s="11" t="s">
        <v>45</v>
      </c>
      <c r="C165" s="11" t="s">
        <v>46</v>
      </c>
      <c r="D165" s="11" t="s">
        <v>19</v>
      </c>
      <c r="E165" s="11" t="s">
        <v>47</v>
      </c>
      <c r="F165" s="11" t="s">
        <v>48</v>
      </c>
      <c r="G165" s="11" t="s">
        <v>49</v>
      </c>
      <c r="H165" s="11" t="s">
        <v>50</v>
      </c>
      <c r="I165" s="11" t="s">
        <v>20</v>
      </c>
      <c r="J165" s="11" t="s">
        <v>51</v>
      </c>
    </row>
    <row r="166" s="1" customFormat="1" ht="19.5" hidden="1" spans="1:10">
      <c r="A166" s="12" t="s">
        <v>52</v>
      </c>
      <c r="B166" s="12" t="s">
        <v>53</v>
      </c>
      <c r="C166" s="12" t="s">
        <v>54</v>
      </c>
      <c r="D166" s="12" t="s">
        <v>55</v>
      </c>
      <c r="E166" s="12" t="s">
        <v>56</v>
      </c>
      <c r="F166" s="12" t="s">
        <v>57</v>
      </c>
      <c r="G166" s="12" t="s">
        <v>58</v>
      </c>
      <c r="H166" s="12" t="s">
        <v>59</v>
      </c>
      <c r="I166" s="12" t="s">
        <v>29</v>
      </c>
      <c r="J166" s="12" t="s">
        <v>60</v>
      </c>
    </row>
    <row r="167" s="1" customFormat="1" ht="14.25" hidden="1" spans="1:10">
      <c r="A167" s="47" t="s">
        <v>151</v>
      </c>
      <c r="B167" s="14" t="s">
        <v>62</v>
      </c>
      <c r="C167" s="14" t="s">
        <v>63</v>
      </c>
      <c r="D167" s="14" t="s">
        <v>37</v>
      </c>
      <c r="E167" s="14" t="s">
        <v>64</v>
      </c>
      <c r="F167" s="14" t="s">
        <v>36</v>
      </c>
      <c r="G167" s="14" t="s">
        <v>65</v>
      </c>
      <c r="H167" s="14" t="s">
        <v>35</v>
      </c>
      <c r="I167" s="14" t="s">
        <v>38</v>
      </c>
      <c r="J167" s="14" t="s">
        <v>66</v>
      </c>
    </row>
    <row r="168" spans="1:10">
      <c r="A168" s="47"/>
      <c r="B168" s="56">
        <v>0.4</v>
      </c>
      <c r="C168" s="45">
        <v>11.27</v>
      </c>
      <c r="D168" s="46">
        <v>871</v>
      </c>
      <c r="E168" s="57">
        <v>0.166</v>
      </c>
      <c r="F168" s="45">
        <v>13.76</v>
      </c>
      <c r="G168" s="46">
        <v>5814</v>
      </c>
      <c r="H168" s="45">
        <v>155.17</v>
      </c>
      <c r="I168" s="45">
        <v>5.61</v>
      </c>
      <c r="J168" s="44">
        <v>78</v>
      </c>
    </row>
    <row r="169" spans="1:10">
      <c r="A169" s="47"/>
      <c r="B169" s="56">
        <v>0.45</v>
      </c>
      <c r="C169" s="45">
        <v>11.23</v>
      </c>
      <c r="D169" s="46">
        <v>993</v>
      </c>
      <c r="E169" s="57">
        <v>0.19</v>
      </c>
      <c r="F169" s="45">
        <v>16.54</v>
      </c>
      <c r="G169" s="46">
        <v>6227</v>
      </c>
      <c r="H169" s="45">
        <v>185.73</v>
      </c>
      <c r="I169" s="45">
        <v>5.35</v>
      </c>
      <c r="J169" s="44"/>
    </row>
    <row r="170" spans="1:10">
      <c r="A170" s="47"/>
      <c r="B170" s="56">
        <v>0.5</v>
      </c>
      <c r="C170" s="45">
        <v>11.18</v>
      </c>
      <c r="D170" s="46">
        <v>1114</v>
      </c>
      <c r="E170" s="57">
        <v>0.213</v>
      </c>
      <c r="F170" s="45">
        <v>19.41</v>
      </c>
      <c r="G170" s="46">
        <v>6584</v>
      </c>
      <c r="H170" s="45">
        <v>217.02</v>
      </c>
      <c r="I170" s="45">
        <v>5.13</v>
      </c>
      <c r="J170" s="44"/>
    </row>
    <row r="171" spans="1:10">
      <c r="A171" s="47"/>
      <c r="B171" s="56">
        <v>0.55</v>
      </c>
      <c r="C171" s="45">
        <v>11.13</v>
      </c>
      <c r="D171" s="46">
        <v>1226</v>
      </c>
      <c r="E171" s="57">
        <v>0.235</v>
      </c>
      <c r="F171" s="45">
        <v>22.38</v>
      </c>
      <c r="G171" s="46">
        <v>6925</v>
      </c>
      <c r="H171" s="45">
        <v>249.05</v>
      </c>
      <c r="I171" s="45">
        <v>4.92</v>
      </c>
      <c r="J171" s="44"/>
    </row>
    <row r="172" spans="1:10">
      <c r="A172" s="47"/>
      <c r="B172" s="56">
        <v>0.6</v>
      </c>
      <c r="C172" s="45">
        <v>11.08</v>
      </c>
      <c r="D172" s="46">
        <v>1344</v>
      </c>
      <c r="E172" s="57">
        <v>0.259</v>
      </c>
      <c r="F172" s="45">
        <v>25.53</v>
      </c>
      <c r="G172" s="46">
        <v>7258</v>
      </c>
      <c r="H172" s="45">
        <v>282.78</v>
      </c>
      <c r="I172" s="45">
        <v>4.75</v>
      </c>
      <c r="J172" s="44"/>
    </row>
    <row r="173" spans="1:10">
      <c r="A173" s="47"/>
      <c r="B173" s="56">
        <v>0.65</v>
      </c>
      <c r="C173" s="45">
        <v>11.01</v>
      </c>
      <c r="D173" s="46">
        <v>1495</v>
      </c>
      <c r="E173" s="57">
        <v>0.287</v>
      </c>
      <c r="F173" s="45">
        <v>29.61</v>
      </c>
      <c r="G173" s="46">
        <v>7603</v>
      </c>
      <c r="H173" s="45">
        <v>325.97</v>
      </c>
      <c r="I173" s="45">
        <v>4.59</v>
      </c>
      <c r="J173" s="44"/>
    </row>
    <row r="174" spans="1:10">
      <c r="A174" s="47"/>
      <c r="B174" s="56">
        <v>0.7</v>
      </c>
      <c r="C174" s="45">
        <v>10.96</v>
      </c>
      <c r="D174" s="46">
        <v>1612</v>
      </c>
      <c r="E174" s="57">
        <v>0.31</v>
      </c>
      <c r="F174" s="45">
        <v>32.94</v>
      </c>
      <c r="G174" s="46">
        <v>7899</v>
      </c>
      <c r="H174" s="45">
        <v>360.94</v>
      </c>
      <c r="I174" s="45">
        <v>4.47</v>
      </c>
      <c r="J174" s="44"/>
    </row>
    <row r="175" spans="1:10">
      <c r="A175" s="47"/>
      <c r="B175" s="56">
        <v>0.75</v>
      </c>
      <c r="C175" s="45">
        <v>10.88</v>
      </c>
      <c r="D175" s="46">
        <v>1766</v>
      </c>
      <c r="E175" s="57">
        <v>0.345</v>
      </c>
      <c r="F175" s="45">
        <v>37.52</v>
      </c>
      <c r="G175" s="46">
        <v>8208</v>
      </c>
      <c r="H175" s="45">
        <v>408.28</v>
      </c>
      <c r="I175" s="45">
        <v>4.33</v>
      </c>
      <c r="J175" s="44"/>
    </row>
    <row r="176" spans="1:10">
      <c r="A176" s="47"/>
      <c r="B176" s="56">
        <v>0.8</v>
      </c>
      <c r="C176" s="45">
        <v>10.8</v>
      </c>
      <c r="D176" s="46">
        <v>1928</v>
      </c>
      <c r="E176" s="57">
        <v>0.374</v>
      </c>
      <c r="F176" s="45">
        <v>42.8</v>
      </c>
      <c r="G176" s="46">
        <v>8560</v>
      </c>
      <c r="H176" s="45">
        <v>462.04</v>
      </c>
      <c r="I176" s="45">
        <v>4.17</v>
      </c>
      <c r="J176" s="44"/>
    </row>
    <row r="177" spans="1:10">
      <c r="A177" s="47"/>
      <c r="B177" s="56">
        <v>0.9</v>
      </c>
      <c r="C177" s="45">
        <v>10.62</v>
      </c>
      <c r="D177" s="46">
        <v>2192</v>
      </c>
      <c r="E177" s="57">
        <v>0.432</v>
      </c>
      <c r="F177" s="45">
        <v>53.36</v>
      </c>
      <c r="G177" s="46">
        <v>9141</v>
      </c>
      <c r="H177" s="45">
        <v>566.9</v>
      </c>
      <c r="I177" s="45">
        <v>3.87</v>
      </c>
      <c r="J177" s="44"/>
    </row>
    <row r="178" spans="1:10">
      <c r="A178" s="47"/>
      <c r="B178" s="56">
        <v>1</v>
      </c>
      <c r="C178" s="45">
        <v>10.5</v>
      </c>
      <c r="D178" s="46">
        <v>2358</v>
      </c>
      <c r="E178" s="57">
        <v>0.467</v>
      </c>
      <c r="F178" s="45">
        <v>60.92</v>
      </c>
      <c r="G178" s="46">
        <v>9468</v>
      </c>
      <c r="H178" s="45">
        <v>639.56</v>
      </c>
      <c r="I178" s="45">
        <v>3.69</v>
      </c>
      <c r="J178" s="44"/>
    </row>
    <row r="179" s="1" customFormat="1" ht="14.25" hidden="1" spans="1:10">
      <c r="A179" s="11" t="s">
        <v>15</v>
      </c>
      <c r="B179" s="11" t="s">
        <v>45</v>
      </c>
      <c r="C179" s="11" t="s">
        <v>46</v>
      </c>
      <c r="D179" s="11" t="s">
        <v>19</v>
      </c>
      <c r="E179" s="11" t="s">
        <v>47</v>
      </c>
      <c r="F179" s="11" t="s">
        <v>48</v>
      </c>
      <c r="G179" s="11" t="s">
        <v>49</v>
      </c>
      <c r="H179" s="11" t="s">
        <v>50</v>
      </c>
      <c r="I179" s="11" t="s">
        <v>20</v>
      </c>
      <c r="J179" s="11" t="s">
        <v>51</v>
      </c>
    </row>
    <row r="180" s="1" customFormat="1" ht="19.5" hidden="1" spans="1:10">
      <c r="A180" s="12" t="s">
        <v>52</v>
      </c>
      <c r="B180" s="12" t="s">
        <v>53</v>
      </c>
      <c r="C180" s="12" t="s">
        <v>54</v>
      </c>
      <c r="D180" s="12" t="s">
        <v>55</v>
      </c>
      <c r="E180" s="12" t="s">
        <v>56</v>
      </c>
      <c r="F180" s="12" t="s">
        <v>57</v>
      </c>
      <c r="G180" s="12" t="s">
        <v>58</v>
      </c>
      <c r="H180" s="12" t="s">
        <v>59</v>
      </c>
      <c r="I180" s="12" t="s">
        <v>29</v>
      </c>
      <c r="J180" s="12" t="s">
        <v>60</v>
      </c>
    </row>
    <row r="181" s="1" customFormat="1" ht="14.25" hidden="1" spans="1:10">
      <c r="A181" s="47" t="s">
        <v>152</v>
      </c>
      <c r="B181" s="14" t="s">
        <v>62</v>
      </c>
      <c r="C181" s="14" t="s">
        <v>63</v>
      </c>
      <c r="D181" s="14" t="s">
        <v>37</v>
      </c>
      <c r="E181" s="14" t="s">
        <v>64</v>
      </c>
      <c r="F181" s="14" t="s">
        <v>36</v>
      </c>
      <c r="G181" s="14" t="s">
        <v>65</v>
      </c>
      <c r="H181" s="14" t="s">
        <v>35</v>
      </c>
      <c r="I181" s="14" t="s">
        <v>38</v>
      </c>
      <c r="J181" s="14" t="s">
        <v>66</v>
      </c>
    </row>
    <row r="182" spans="1:10">
      <c r="A182" s="47"/>
      <c r="B182" s="56">
        <v>0.4</v>
      </c>
      <c r="C182" s="45">
        <v>11.27</v>
      </c>
      <c r="D182" s="46">
        <v>979</v>
      </c>
      <c r="E182" s="57">
        <v>0.164</v>
      </c>
      <c r="F182" s="45">
        <v>13.55</v>
      </c>
      <c r="G182" s="46">
        <v>5857</v>
      </c>
      <c r="H182" s="45">
        <v>152.8</v>
      </c>
      <c r="I182" s="45">
        <v>6.41</v>
      </c>
      <c r="J182" s="44">
        <v>92</v>
      </c>
    </row>
    <row r="183" spans="1:10">
      <c r="A183" s="47"/>
      <c r="B183" s="56">
        <v>0.45</v>
      </c>
      <c r="C183" s="45">
        <v>11.23</v>
      </c>
      <c r="D183" s="46">
        <v>1127</v>
      </c>
      <c r="E183" s="57">
        <v>0.188</v>
      </c>
      <c r="F183" s="45">
        <v>16.38</v>
      </c>
      <c r="G183" s="46">
        <v>6239</v>
      </c>
      <c r="H183" s="45">
        <v>183.85</v>
      </c>
      <c r="I183" s="45">
        <v>6.13</v>
      </c>
      <c r="J183" s="44"/>
    </row>
    <row r="184" spans="1:10">
      <c r="A184" s="47"/>
      <c r="B184" s="56">
        <v>0.5</v>
      </c>
      <c r="C184" s="45">
        <v>11.18</v>
      </c>
      <c r="D184" s="46">
        <v>1248</v>
      </c>
      <c r="E184" s="57">
        <v>0.21</v>
      </c>
      <c r="F184" s="45">
        <v>19.09</v>
      </c>
      <c r="G184" s="46">
        <v>6587</v>
      </c>
      <c r="H184" s="45">
        <v>213.47</v>
      </c>
      <c r="I184" s="45">
        <v>5.85</v>
      </c>
      <c r="J184" s="44"/>
    </row>
    <row r="185" spans="1:10">
      <c r="A185" s="47"/>
      <c r="B185" s="56">
        <v>0.55</v>
      </c>
      <c r="C185" s="45">
        <v>11.13</v>
      </c>
      <c r="D185" s="46">
        <v>1398</v>
      </c>
      <c r="E185" s="57">
        <v>0.236</v>
      </c>
      <c r="F185" s="45">
        <v>22.41</v>
      </c>
      <c r="G185" s="46">
        <v>6893</v>
      </c>
      <c r="H185" s="45">
        <v>249.36</v>
      </c>
      <c r="I185" s="45">
        <v>5.61</v>
      </c>
      <c r="J185" s="44"/>
    </row>
    <row r="186" spans="1:10">
      <c r="A186" s="47"/>
      <c r="B186" s="56">
        <v>0.6</v>
      </c>
      <c r="C186" s="45">
        <v>11.08</v>
      </c>
      <c r="D186" s="46">
        <v>1522</v>
      </c>
      <c r="E186" s="57">
        <v>0.257</v>
      </c>
      <c r="F186" s="45">
        <v>25.22</v>
      </c>
      <c r="G186" s="46">
        <v>7205</v>
      </c>
      <c r="H186" s="45">
        <v>279.4</v>
      </c>
      <c r="I186" s="45">
        <v>5.45</v>
      </c>
      <c r="J186" s="44"/>
    </row>
    <row r="187" spans="1:10">
      <c r="A187" s="47"/>
      <c r="B187" s="56">
        <v>0.65</v>
      </c>
      <c r="C187" s="45">
        <v>11.02</v>
      </c>
      <c r="D187" s="46">
        <v>1676</v>
      </c>
      <c r="E187" s="57">
        <v>0.284</v>
      </c>
      <c r="F187" s="45">
        <v>28.68</v>
      </c>
      <c r="G187" s="46">
        <v>7524</v>
      </c>
      <c r="H187" s="45">
        <v>316.16</v>
      </c>
      <c r="I187" s="45">
        <v>5.3</v>
      </c>
      <c r="J187" s="44"/>
    </row>
    <row r="188" spans="1:10">
      <c r="A188" s="47"/>
      <c r="B188" s="56">
        <v>0.7</v>
      </c>
      <c r="C188" s="45">
        <v>10.95</v>
      </c>
      <c r="D188" s="46">
        <v>1824</v>
      </c>
      <c r="E188" s="57">
        <v>0.311</v>
      </c>
      <c r="F188" s="45">
        <v>32.93</v>
      </c>
      <c r="G188" s="46">
        <v>7858</v>
      </c>
      <c r="H188" s="45">
        <v>360.64</v>
      </c>
      <c r="I188" s="45">
        <v>5.06</v>
      </c>
      <c r="J188" s="44"/>
    </row>
    <row r="189" spans="1:10">
      <c r="A189" s="47"/>
      <c r="B189" s="56">
        <v>0.75</v>
      </c>
      <c r="C189" s="45">
        <v>10.88</v>
      </c>
      <c r="D189" s="46">
        <v>1997</v>
      </c>
      <c r="E189" s="57">
        <v>0.345</v>
      </c>
      <c r="F189" s="45">
        <v>37.46</v>
      </c>
      <c r="G189" s="46">
        <v>8193</v>
      </c>
      <c r="H189" s="45">
        <v>407.6</v>
      </c>
      <c r="I189" s="45">
        <v>4.9</v>
      </c>
      <c r="J189" s="44"/>
    </row>
    <row r="190" spans="1:10">
      <c r="A190" s="47"/>
      <c r="B190" s="56">
        <v>0.8</v>
      </c>
      <c r="C190" s="45">
        <v>10.8</v>
      </c>
      <c r="D190" s="46">
        <v>2165</v>
      </c>
      <c r="E190" s="57">
        <v>0.368</v>
      </c>
      <c r="F190" s="45">
        <v>42.2</v>
      </c>
      <c r="G190" s="46">
        <v>8491</v>
      </c>
      <c r="H190" s="45">
        <v>455.85</v>
      </c>
      <c r="I190" s="45">
        <v>4.75</v>
      </c>
      <c r="J190" s="44"/>
    </row>
    <row r="191" spans="1:10">
      <c r="A191" s="47"/>
      <c r="B191" s="56">
        <v>0.9</v>
      </c>
      <c r="C191" s="45">
        <v>10.6</v>
      </c>
      <c r="D191" s="46">
        <v>2555</v>
      </c>
      <c r="E191" s="57">
        <v>0.441</v>
      </c>
      <c r="F191" s="45">
        <v>54.62</v>
      </c>
      <c r="G191" s="46">
        <v>9099</v>
      </c>
      <c r="H191" s="45">
        <v>579.02</v>
      </c>
      <c r="I191" s="45">
        <v>4.41</v>
      </c>
      <c r="J191" s="44"/>
    </row>
    <row r="192" spans="1:10">
      <c r="A192" s="47"/>
      <c r="B192" s="56">
        <v>1</v>
      </c>
      <c r="C192" s="45">
        <v>10.48</v>
      </c>
      <c r="D192" s="46">
        <v>2712</v>
      </c>
      <c r="E192" s="57">
        <v>0.471</v>
      </c>
      <c r="F192" s="45">
        <v>61.59</v>
      </c>
      <c r="G192" s="46">
        <v>9390</v>
      </c>
      <c r="H192" s="45">
        <v>645.73</v>
      </c>
      <c r="I192" s="45">
        <v>4.2</v>
      </c>
      <c r="J192" s="44"/>
    </row>
    <row r="193" s="1" customFormat="1" ht="17" customHeight="1" spans="1:10">
      <c r="A193" s="67" t="s">
        <v>69</v>
      </c>
      <c r="B193" s="67"/>
      <c r="C193" s="67"/>
      <c r="D193" s="67"/>
      <c r="E193" s="67"/>
      <c r="F193" s="67"/>
      <c r="G193" s="67"/>
      <c r="H193" s="67"/>
      <c r="I193" s="67"/>
      <c r="J193" s="67"/>
    </row>
    <row r="194" ht="14" customHeight="1" spans="1:10">
      <c r="A194" s="35" t="str">
        <f>_xlfn.DISPIMG("ID_6D734E75359049CE88A42475C8A46204",1)</f>
        <v>=DISPIMG("ID_6D734E75359049CE88A42475C8A46204",1)</v>
      </c>
      <c r="B194" s="35"/>
      <c r="C194" s="35"/>
      <c r="D194" s="35"/>
      <c r="E194" s="35"/>
      <c r="F194" s="35"/>
      <c r="G194" s="35"/>
      <c r="H194" s="35"/>
      <c r="I194" s="35"/>
      <c r="J194" s="35"/>
    </row>
    <row r="195" ht="14" customHeight="1" spans="1:10">
      <c r="A195" s="35"/>
      <c r="B195" s="35"/>
      <c r="C195" s="35"/>
      <c r="D195" s="35"/>
      <c r="E195" s="35"/>
      <c r="F195" s="35"/>
      <c r="G195" s="35"/>
      <c r="H195" s="35"/>
      <c r="I195" s="35"/>
      <c r="J195" s="35"/>
    </row>
    <row r="196" ht="14" customHeight="1" spans="1:10">
      <c r="A196" s="35"/>
      <c r="B196" s="35"/>
      <c r="C196" s="35"/>
      <c r="D196" s="35"/>
      <c r="E196" s="35"/>
      <c r="F196" s="35"/>
      <c r="G196" s="35"/>
      <c r="H196" s="35"/>
      <c r="I196" s="35"/>
      <c r="J196" s="35"/>
    </row>
    <row r="197" ht="14" customHeight="1" spans="1:10">
      <c r="A197" s="35"/>
      <c r="B197" s="35"/>
      <c r="C197" s="35"/>
      <c r="D197" s="35"/>
      <c r="E197" s="35"/>
      <c r="F197" s="35"/>
      <c r="G197" s="35"/>
      <c r="H197" s="35"/>
      <c r="I197" s="35"/>
      <c r="J197" s="35"/>
    </row>
    <row r="198" ht="14" customHeight="1" spans="1:10">
      <c r="A198" s="35"/>
      <c r="B198" s="35"/>
      <c r="C198" s="35"/>
      <c r="D198" s="35"/>
      <c r="E198" s="35"/>
      <c r="F198" s="35"/>
      <c r="G198" s="35"/>
      <c r="H198" s="35"/>
      <c r="I198" s="35"/>
      <c r="J198" s="35"/>
    </row>
    <row r="199" ht="14" customHeight="1" spans="1:10">
      <c r="A199" s="35"/>
      <c r="B199" s="35"/>
      <c r="C199" s="35"/>
      <c r="D199" s="35"/>
      <c r="E199" s="35"/>
      <c r="F199" s="35"/>
      <c r="G199" s="35"/>
      <c r="H199" s="35"/>
      <c r="I199" s="35"/>
      <c r="J199" s="35"/>
    </row>
    <row r="200" ht="14" customHeight="1" spans="1:10">
      <c r="A200" s="35"/>
      <c r="B200" s="35"/>
      <c r="C200" s="35"/>
      <c r="D200" s="35"/>
      <c r="E200" s="35"/>
      <c r="F200" s="35"/>
      <c r="G200" s="35"/>
      <c r="H200" s="35"/>
      <c r="I200" s="35"/>
      <c r="J200" s="35"/>
    </row>
    <row r="201" ht="14" customHeight="1" spans="1:10">
      <c r="A201" s="35"/>
      <c r="B201" s="35"/>
      <c r="C201" s="35"/>
      <c r="D201" s="35"/>
      <c r="E201" s="35"/>
      <c r="F201" s="35"/>
      <c r="G201" s="35"/>
      <c r="H201" s="35"/>
      <c r="I201" s="35"/>
      <c r="J201" s="35"/>
    </row>
    <row r="202" ht="14" customHeight="1" spans="1:10">
      <c r="A202" s="35"/>
      <c r="B202" s="35"/>
      <c r="C202" s="35"/>
      <c r="D202" s="35"/>
      <c r="E202" s="35"/>
      <c r="F202" s="35"/>
      <c r="G202" s="35"/>
      <c r="H202" s="35"/>
      <c r="I202" s="35"/>
      <c r="J202" s="35"/>
    </row>
    <row r="203" ht="14" customHeight="1" spans="1:10">
      <c r="A203" s="35"/>
      <c r="B203" s="35"/>
      <c r="C203" s="35"/>
      <c r="D203" s="35"/>
      <c r="E203" s="35"/>
      <c r="F203" s="35"/>
      <c r="G203" s="35"/>
      <c r="H203" s="35"/>
      <c r="I203" s="35"/>
      <c r="J203" s="35"/>
    </row>
    <row r="204" ht="14" customHeight="1" spans="1:10">
      <c r="A204" s="35"/>
      <c r="B204" s="35"/>
      <c r="C204" s="35"/>
      <c r="D204" s="35"/>
      <c r="E204" s="35"/>
      <c r="F204" s="35"/>
      <c r="G204" s="35"/>
      <c r="H204" s="35"/>
      <c r="I204" s="35"/>
      <c r="J204" s="35"/>
    </row>
    <row r="205" ht="14" customHeight="1" spans="1:10">
      <c r="A205" s="35"/>
      <c r="B205" s="35"/>
      <c r="C205" s="35"/>
      <c r="D205" s="35"/>
      <c r="E205" s="35"/>
      <c r="F205" s="35"/>
      <c r="G205" s="35"/>
      <c r="H205" s="35"/>
      <c r="I205" s="35"/>
      <c r="J205" s="35"/>
    </row>
    <row r="206" ht="14" customHeight="1" spans="1:10">
      <c r="A206" s="35"/>
      <c r="B206" s="35"/>
      <c r="C206" s="35"/>
      <c r="D206" s="35"/>
      <c r="E206" s="35"/>
      <c r="F206" s="35"/>
      <c r="G206" s="35"/>
      <c r="H206" s="35"/>
      <c r="I206" s="35"/>
      <c r="J206" s="35"/>
    </row>
    <row r="207" ht="14" customHeight="1" spans="1:10">
      <c r="A207" s="35"/>
      <c r="B207" s="35"/>
      <c r="C207" s="35"/>
      <c r="D207" s="35"/>
      <c r="E207" s="35"/>
      <c r="F207" s="35"/>
      <c r="G207" s="35"/>
      <c r="H207" s="35"/>
      <c r="I207" s="35"/>
      <c r="J207" s="35"/>
    </row>
    <row r="208" ht="14" customHeight="1" spans="1:10">
      <c r="A208" s="35"/>
      <c r="B208" s="35"/>
      <c r="C208" s="35"/>
      <c r="D208" s="35"/>
      <c r="E208" s="35"/>
      <c r="F208" s="35"/>
      <c r="G208" s="35"/>
      <c r="H208" s="35"/>
      <c r="I208" s="35"/>
      <c r="J208" s="35"/>
    </row>
    <row r="209" ht="14" customHeight="1" spans="1:10">
      <c r="A209" s="35"/>
      <c r="B209" s="35"/>
      <c r="C209" s="35"/>
      <c r="D209" s="35"/>
      <c r="E209" s="35"/>
      <c r="F209" s="35"/>
      <c r="G209" s="35"/>
      <c r="H209" s="35"/>
      <c r="I209" s="35"/>
      <c r="J209" s="35"/>
    </row>
    <row r="210" ht="14" customHeight="1" spans="1:10">
      <c r="A210" s="35"/>
      <c r="B210" s="35"/>
      <c r="C210" s="35"/>
      <c r="D210" s="35"/>
      <c r="E210" s="35"/>
      <c r="F210" s="35"/>
      <c r="G210" s="35"/>
      <c r="H210" s="35"/>
      <c r="I210" s="35"/>
      <c r="J210" s="35"/>
    </row>
    <row r="211" ht="14" customHeight="1" spans="1:10">
      <c r="A211" s="35"/>
      <c r="B211" s="35"/>
      <c r="C211" s="35"/>
      <c r="D211" s="35"/>
      <c r="E211" s="35"/>
      <c r="F211" s="35"/>
      <c r="G211" s="35"/>
      <c r="H211" s="35"/>
      <c r="I211" s="35"/>
      <c r="J211" s="35"/>
    </row>
    <row r="212" ht="14" customHeight="1" spans="1:10">
      <c r="A212" s="68"/>
      <c r="B212" s="68"/>
      <c r="C212" s="68"/>
      <c r="D212" s="68"/>
      <c r="E212" s="68"/>
      <c r="F212" s="68"/>
      <c r="G212" s="68"/>
      <c r="H212" s="68"/>
      <c r="I212" s="68"/>
      <c r="J212" s="68"/>
    </row>
    <row r="213" spans="1:10">
      <c r="A213" s="68"/>
      <c r="B213" s="68"/>
      <c r="C213" s="68"/>
      <c r="D213" s="68"/>
      <c r="E213" s="68"/>
      <c r="F213" s="68"/>
      <c r="G213" s="68"/>
      <c r="H213" s="68"/>
      <c r="I213" s="68"/>
      <c r="J213" s="68"/>
    </row>
    <row r="214" spans="1:10">
      <c r="A214" s="68"/>
      <c r="B214" s="68"/>
      <c r="C214" s="68"/>
      <c r="D214" s="68"/>
      <c r="E214" s="68"/>
      <c r="F214" s="68"/>
      <c r="G214" s="68"/>
      <c r="H214" s="68"/>
      <c r="I214" s="68"/>
      <c r="J214" s="68"/>
    </row>
  </sheetData>
  <mergeCells count="59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24:J24"/>
    <mergeCell ref="A193:J193"/>
    <mergeCell ref="A11:A23"/>
    <mergeCell ref="A27:A38"/>
    <mergeCell ref="A41:A52"/>
    <mergeCell ref="A55:A66"/>
    <mergeCell ref="A69:A80"/>
    <mergeCell ref="A83:A94"/>
    <mergeCell ref="A97:A108"/>
    <mergeCell ref="A111:A122"/>
    <mergeCell ref="A125:A136"/>
    <mergeCell ref="A139:A150"/>
    <mergeCell ref="A153:A164"/>
    <mergeCell ref="A167:A178"/>
    <mergeCell ref="A181:A192"/>
    <mergeCell ref="J28:J38"/>
    <mergeCell ref="J42:J52"/>
    <mergeCell ref="J56:J66"/>
    <mergeCell ref="J70:J80"/>
    <mergeCell ref="J84:J94"/>
    <mergeCell ref="J98:J108"/>
    <mergeCell ref="J112:J122"/>
    <mergeCell ref="J126:J136"/>
    <mergeCell ref="J140:J150"/>
    <mergeCell ref="J154:J164"/>
    <mergeCell ref="J168:J178"/>
    <mergeCell ref="J182:J192"/>
    <mergeCell ref="A2:D7"/>
    <mergeCell ref="A194:J21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3"/>
  <sheetViews>
    <sheetView zoomScale="130" zoomScaleNormal="130" topLeftCell="A5" workbookViewId="0">
      <selection activeCell="H6" sqref="H6:J6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153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_xlfn.DISPIMG("ID_EE62DE515761431B9CD43F9DE4CB286D",1)</f>
        <v>=DISPIMG("ID_EE62DE515761431B9CD43F9DE4CB286D",1)</v>
      </c>
      <c r="B2" s="7"/>
      <c r="C2" s="7"/>
      <c r="D2" s="7"/>
      <c r="E2" s="8" t="s">
        <v>2</v>
      </c>
      <c r="F2" s="9"/>
      <c r="G2" s="9"/>
      <c r="H2" s="8" t="s">
        <v>154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116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155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156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900</v>
      </c>
      <c r="C12" s="45">
        <v>685.84</v>
      </c>
      <c r="D12" s="45">
        <v>47.28</v>
      </c>
      <c r="E12" s="46">
        <v>2992</v>
      </c>
      <c r="F12" s="45">
        <v>4.36</v>
      </c>
      <c r="G12" s="15" t="s">
        <v>89</v>
      </c>
      <c r="H12" s="15"/>
      <c r="I12" s="15">
        <v>3</v>
      </c>
      <c r="J12" s="28">
        <v>40</v>
      </c>
    </row>
    <row r="13" s="1" customFormat="1" ht="14.25" spans="1:10">
      <c r="A13" s="13"/>
      <c r="B13" s="15">
        <v>900</v>
      </c>
      <c r="C13" s="45">
        <v>820.02</v>
      </c>
      <c r="D13" s="45">
        <v>57.16</v>
      </c>
      <c r="E13" s="46">
        <v>3409</v>
      </c>
      <c r="F13" s="45">
        <v>4.16</v>
      </c>
      <c r="G13" s="15" t="s">
        <v>120</v>
      </c>
      <c r="H13" s="15"/>
      <c r="I13" s="15">
        <v>3</v>
      </c>
      <c r="J13" s="28">
        <v>40</v>
      </c>
    </row>
    <row r="14" s="1" customFormat="1" ht="14.25" spans="1:10">
      <c r="A14" s="13"/>
      <c r="B14" s="15">
        <v>900</v>
      </c>
      <c r="C14" s="45">
        <v>475.59</v>
      </c>
      <c r="D14" s="45">
        <v>44.15</v>
      </c>
      <c r="E14" s="46">
        <v>2447</v>
      </c>
      <c r="F14" s="45">
        <v>5.14</v>
      </c>
      <c r="G14" s="15" t="s">
        <v>137</v>
      </c>
      <c r="H14" s="15"/>
      <c r="I14" s="15">
        <v>3</v>
      </c>
      <c r="J14" s="28">
        <v>40</v>
      </c>
    </row>
    <row r="15" s="1" customFormat="1" ht="14.25" spans="1:10">
      <c r="A15" s="13"/>
      <c r="B15" s="15">
        <v>900</v>
      </c>
      <c r="C15" s="45">
        <v>550.8</v>
      </c>
      <c r="D15" s="45">
        <v>51.81</v>
      </c>
      <c r="E15" s="46">
        <v>2844</v>
      </c>
      <c r="F15" s="45">
        <v>5.16</v>
      </c>
      <c r="G15" s="15" t="s">
        <v>157</v>
      </c>
      <c r="H15" s="15"/>
      <c r="I15" s="15">
        <v>3</v>
      </c>
      <c r="J15" s="28">
        <v>40</v>
      </c>
    </row>
    <row r="16" s="1" customFormat="1" ht="14.25" spans="1:10">
      <c r="A16" s="13"/>
      <c r="B16" s="15">
        <v>1100</v>
      </c>
      <c r="C16" s="45">
        <v>535.03</v>
      </c>
      <c r="D16" s="45">
        <v>50.12</v>
      </c>
      <c r="E16" s="46">
        <v>2531</v>
      </c>
      <c r="F16" s="45">
        <v>4.73</v>
      </c>
      <c r="G16" s="15" t="s">
        <v>89</v>
      </c>
      <c r="H16" s="15"/>
      <c r="I16" s="15">
        <v>3</v>
      </c>
      <c r="J16" s="28">
        <v>40</v>
      </c>
    </row>
    <row r="17" s="1" customFormat="1" ht="14.25" spans="1:10">
      <c r="A17" s="13"/>
      <c r="B17" s="15">
        <v>1100</v>
      </c>
      <c r="C17" s="45">
        <v>622.02</v>
      </c>
      <c r="D17" s="45">
        <v>59.09</v>
      </c>
      <c r="E17" s="46">
        <v>2810</v>
      </c>
      <c r="F17" s="45">
        <v>4.52</v>
      </c>
      <c r="G17" s="15" t="s">
        <v>120</v>
      </c>
      <c r="H17" s="15"/>
      <c r="I17" s="15">
        <v>3</v>
      </c>
      <c r="J17" s="28">
        <v>40</v>
      </c>
    </row>
    <row r="18" s="1" customFormat="1" ht="24" customHeight="1" spans="1:10">
      <c r="A18" s="10" t="s">
        <v>44</v>
      </c>
      <c r="B18" s="10"/>
      <c r="C18" s="10"/>
      <c r="D18" s="10"/>
      <c r="E18" s="10"/>
      <c r="F18" s="10"/>
      <c r="G18" s="10"/>
      <c r="H18" s="10"/>
      <c r="I18" s="10"/>
      <c r="J18" s="10"/>
    </row>
    <row r="19" s="1" customFormat="1" ht="14.25" spans="1:10">
      <c r="A19" s="11" t="s">
        <v>15</v>
      </c>
      <c r="B19" s="11" t="s">
        <v>45</v>
      </c>
      <c r="C19" s="11" t="s">
        <v>46</v>
      </c>
      <c r="D19" s="11" t="s">
        <v>19</v>
      </c>
      <c r="E19" s="11" t="s">
        <v>47</v>
      </c>
      <c r="F19" s="11" t="s">
        <v>48</v>
      </c>
      <c r="G19" s="11" t="s">
        <v>49</v>
      </c>
      <c r="H19" s="11" t="s">
        <v>50</v>
      </c>
      <c r="I19" s="11" t="s">
        <v>20</v>
      </c>
      <c r="J19" s="11" t="s">
        <v>51</v>
      </c>
    </row>
    <row r="20" s="1" customFormat="1" ht="19.5" spans="1:10">
      <c r="A20" s="12" t="s">
        <v>52</v>
      </c>
      <c r="B20" s="12" t="s">
        <v>53</v>
      </c>
      <c r="C20" s="12" t="s">
        <v>54</v>
      </c>
      <c r="D20" s="12" t="s">
        <v>55</v>
      </c>
      <c r="E20" s="12" t="s">
        <v>56</v>
      </c>
      <c r="F20" s="12" t="s">
        <v>57</v>
      </c>
      <c r="G20" s="12" t="s">
        <v>58</v>
      </c>
      <c r="H20" s="12" t="s">
        <v>59</v>
      </c>
      <c r="I20" s="12" t="s">
        <v>29</v>
      </c>
      <c r="J20" s="12" t="s">
        <v>60</v>
      </c>
    </row>
    <row r="21" s="1" customFormat="1" ht="14.25" spans="1:10">
      <c r="A21" s="33" t="s">
        <v>158</v>
      </c>
      <c r="B21" s="29" t="s">
        <v>62</v>
      </c>
      <c r="C21" s="29" t="s">
        <v>63</v>
      </c>
      <c r="D21" s="29" t="s">
        <v>37</v>
      </c>
      <c r="E21" s="29" t="s">
        <v>64</v>
      </c>
      <c r="F21" s="29" t="s">
        <v>36</v>
      </c>
      <c r="G21" s="29" t="s">
        <v>65</v>
      </c>
      <c r="H21" s="29" t="s">
        <v>35</v>
      </c>
      <c r="I21" s="29" t="s">
        <v>38</v>
      </c>
      <c r="J21" s="29" t="s">
        <v>66</v>
      </c>
    </row>
    <row r="22" s="1" customFormat="1" ht="14.25" spans="1:10">
      <c r="A22" s="33"/>
      <c r="B22" s="56">
        <v>0.4</v>
      </c>
      <c r="C22" s="45">
        <v>15.11</v>
      </c>
      <c r="D22" s="46">
        <v>1117</v>
      </c>
      <c r="E22" s="57">
        <v>0.188</v>
      </c>
      <c r="F22" s="45">
        <v>11.43</v>
      </c>
      <c r="G22" s="46">
        <v>6258</v>
      </c>
      <c r="H22" s="45">
        <v>172.61</v>
      </c>
      <c r="I22" s="45">
        <v>6.47</v>
      </c>
      <c r="J22" s="33">
        <v>98</v>
      </c>
    </row>
    <row r="23" s="1" customFormat="1" ht="14.25" spans="1:10">
      <c r="A23" s="33"/>
      <c r="B23" s="56">
        <v>0.45</v>
      </c>
      <c r="C23" s="45">
        <v>15.07</v>
      </c>
      <c r="D23" s="46">
        <v>1272</v>
      </c>
      <c r="E23" s="57">
        <v>0.213</v>
      </c>
      <c r="F23" s="45">
        <v>13.63</v>
      </c>
      <c r="G23" s="46">
        <v>6634</v>
      </c>
      <c r="H23" s="45">
        <v>205.47</v>
      </c>
      <c r="I23" s="45">
        <v>6.19</v>
      </c>
      <c r="J23" s="33"/>
    </row>
    <row r="24" s="1" customFormat="1" ht="14.25" spans="1:10">
      <c r="A24" s="33"/>
      <c r="B24" s="56">
        <v>0.5</v>
      </c>
      <c r="C24" s="45">
        <v>15.03</v>
      </c>
      <c r="D24" s="46">
        <v>1406</v>
      </c>
      <c r="E24" s="57">
        <v>0.236</v>
      </c>
      <c r="F24" s="45">
        <v>15.68</v>
      </c>
      <c r="G24" s="46">
        <v>6950</v>
      </c>
      <c r="H24" s="45">
        <v>235.81</v>
      </c>
      <c r="I24" s="45">
        <v>5.96</v>
      </c>
      <c r="J24" s="33"/>
    </row>
    <row r="25" s="1" customFormat="1" ht="14" customHeight="1" spans="1:10">
      <c r="A25" s="33"/>
      <c r="B25" s="56">
        <v>0.55</v>
      </c>
      <c r="C25" s="45">
        <v>15</v>
      </c>
      <c r="D25" s="46">
        <v>1528</v>
      </c>
      <c r="E25" s="57">
        <v>0.256</v>
      </c>
      <c r="F25" s="45">
        <v>17.71</v>
      </c>
      <c r="G25" s="46">
        <v>7263</v>
      </c>
      <c r="H25" s="45">
        <v>265.69</v>
      </c>
      <c r="I25" s="45">
        <v>5.75</v>
      </c>
      <c r="J25" s="33"/>
    </row>
    <row r="26" s="1" customFormat="1" ht="14.25" spans="1:10">
      <c r="A26" s="33"/>
      <c r="B26" s="56">
        <v>0.6</v>
      </c>
      <c r="C26" s="45">
        <v>14.97</v>
      </c>
      <c r="D26" s="46">
        <v>1670</v>
      </c>
      <c r="E26" s="57">
        <v>0.281</v>
      </c>
      <c r="F26" s="45">
        <v>19.84</v>
      </c>
      <c r="G26" s="46">
        <v>7509</v>
      </c>
      <c r="H26" s="45">
        <v>296.86</v>
      </c>
      <c r="I26" s="45">
        <v>5.63</v>
      </c>
      <c r="J26" s="33"/>
    </row>
    <row r="27" s="1" customFormat="1" ht="14.25" spans="1:10">
      <c r="A27" s="33"/>
      <c r="B27" s="56">
        <v>0.65</v>
      </c>
      <c r="C27" s="45">
        <v>14.93</v>
      </c>
      <c r="D27" s="46">
        <v>1779</v>
      </c>
      <c r="E27" s="57">
        <v>0.3</v>
      </c>
      <c r="F27" s="45">
        <v>21.92</v>
      </c>
      <c r="G27" s="46">
        <v>7782</v>
      </c>
      <c r="H27" s="45">
        <v>327.2</v>
      </c>
      <c r="I27" s="45">
        <v>5.44</v>
      </c>
      <c r="J27" s="33"/>
    </row>
    <row r="28" s="1" customFormat="1" ht="14.25" spans="1:10">
      <c r="A28" s="33"/>
      <c r="B28" s="56">
        <v>0.7</v>
      </c>
      <c r="C28" s="45">
        <v>14.88</v>
      </c>
      <c r="D28" s="46">
        <v>1933</v>
      </c>
      <c r="E28" s="57">
        <v>0.323</v>
      </c>
      <c r="F28" s="45">
        <v>24.53</v>
      </c>
      <c r="G28" s="46">
        <v>8080</v>
      </c>
      <c r="H28" s="45">
        <v>365.16</v>
      </c>
      <c r="I28" s="45">
        <v>5.29</v>
      </c>
      <c r="J28" s="33"/>
    </row>
    <row r="29" s="1" customFormat="1" ht="14.25" spans="1:10">
      <c r="A29" s="33"/>
      <c r="B29" s="56">
        <v>0.75</v>
      </c>
      <c r="C29" s="45">
        <v>14.82</v>
      </c>
      <c r="D29" s="46">
        <v>2155</v>
      </c>
      <c r="E29" s="57">
        <v>0.37</v>
      </c>
      <c r="F29" s="45">
        <v>28.51</v>
      </c>
      <c r="G29" s="46">
        <v>8468</v>
      </c>
      <c r="H29" s="45">
        <v>422.43</v>
      </c>
      <c r="I29" s="45">
        <v>5.1</v>
      </c>
      <c r="J29" s="33"/>
    </row>
    <row r="30" s="1" customFormat="1" ht="14.25" spans="1:10">
      <c r="A30" s="33"/>
      <c r="B30" s="56">
        <v>0.8</v>
      </c>
      <c r="C30" s="45">
        <v>14.74</v>
      </c>
      <c r="D30" s="46">
        <v>2397</v>
      </c>
      <c r="E30" s="57">
        <v>0.411</v>
      </c>
      <c r="F30" s="45">
        <v>33.36</v>
      </c>
      <c r="G30" s="46">
        <v>8879</v>
      </c>
      <c r="H30" s="45">
        <v>491.67</v>
      </c>
      <c r="I30" s="45">
        <v>4.87</v>
      </c>
      <c r="J30" s="33"/>
    </row>
    <row r="31" s="1" customFormat="1" ht="14.25" spans="1:10">
      <c r="A31" s="33"/>
      <c r="B31" s="56">
        <v>0.9</v>
      </c>
      <c r="C31" s="45">
        <v>14.58</v>
      </c>
      <c r="D31" s="46">
        <v>2810</v>
      </c>
      <c r="E31" s="57">
        <v>0.489</v>
      </c>
      <c r="F31" s="45">
        <v>42.72</v>
      </c>
      <c r="G31" s="46">
        <v>9556</v>
      </c>
      <c r="H31" s="45">
        <v>622.9</v>
      </c>
      <c r="I31" s="45">
        <v>4.51</v>
      </c>
      <c r="J31" s="33"/>
    </row>
    <row r="32" s="1" customFormat="1" ht="14.25" spans="1:10">
      <c r="A32" s="33"/>
      <c r="B32" s="56">
        <v>1</v>
      </c>
      <c r="C32" s="45">
        <v>14.5</v>
      </c>
      <c r="D32" s="46">
        <v>2992</v>
      </c>
      <c r="E32" s="57">
        <v>0.524</v>
      </c>
      <c r="F32" s="45">
        <v>47.28</v>
      </c>
      <c r="G32" s="46">
        <v>9798</v>
      </c>
      <c r="H32" s="45">
        <v>685.84</v>
      </c>
      <c r="I32" s="45">
        <v>4.36</v>
      </c>
      <c r="J32" s="33"/>
    </row>
    <row r="33" s="1" customFormat="1" ht="14.25" hidden="1" spans="1:10">
      <c r="A33" s="11" t="s">
        <v>15</v>
      </c>
      <c r="B33" s="11" t="s">
        <v>45</v>
      </c>
      <c r="C33" s="11" t="s">
        <v>46</v>
      </c>
      <c r="D33" s="11" t="s">
        <v>19</v>
      </c>
      <c r="E33" s="11" t="s">
        <v>47</v>
      </c>
      <c r="F33" s="11" t="s">
        <v>48</v>
      </c>
      <c r="G33" s="11" t="s">
        <v>49</v>
      </c>
      <c r="H33" s="11" t="s">
        <v>50</v>
      </c>
      <c r="I33" s="11" t="s">
        <v>20</v>
      </c>
      <c r="J33" s="11" t="s">
        <v>51</v>
      </c>
    </row>
    <row r="34" s="1" customFormat="1" ht="19.5" hidden="1" spans="1:10">
      <c r="A34" s="12" t="s">
        <v>52</v>
      </c>
      <c r="B34" s="12" t="s">
        <v>53</v>
      </c>
      <c r="C34" s="12" t="s">
        <v>54</v>
      </c>
      <c r="D34" s="12" t="s">
        <v>55</v>
      </c>
      <c r="E34" s="12" t="s">
        <v>56</v>
      </c>
      <c r="F34" s="12" t="s">
        <v>57</v>
      </c>
      <c r="G34" s="12" t="s">
        <v>58</v>
      </c>
      <c r="H34" s="12" t="s">
        <v>59</v>
      </c>
      <c r="I34" s="12" t="s">
        <v>29</v>
      </c>
      <c r="J34" s="12" t="s">
        <v>60</v>
      </c>
    </row>
    <row r="35" s="1" customFormat="1" ht="14.25" hidden="1" spans="1:10">
      <c r="A35" s="33" t="s">
        <v>159</v>
      </c>
      <c r="B35" s="29" t="s">
        <v>62</v>
      </c>
      <c r="C35" s="29" t="s">
        <v>63</v>
      </c>
      <c r="D35" s="29" t="s">
        <v>37</v>
      </c>
      <c r="E35" s="29" t="s">
        <v>64</v>
      </c>
      <c r="F35" s="29" t="s">
        <v>36</v>
      </c>
      <c r="G35" s="29" t="s">
        <v>65</v>
      </c>
      <c r="H35" s="29" t="s">
        <v>35</v>
      </c>
      <c r="I35" s="29" t="s">
        <v>38</v>
      </c>
      <c r="J35" s="29" t="s">
        <v>66</v>
      </c>
    </row>
    <row r="36" s="1" customFormat="1" ht="14.25" spans="1:10">
      <c r="A36" s="33"/>
      <c r="B36" s="56">
        <v>0.4</v>
      </c>
      <c r="C36" s="45">
        <v>15.1</v>
      </c>
      <c r="D36" s="46">
        <v>1216</v>
      </c>
      <c r="E36" s="57">
        <v>0.216</v>
      </c>
      <c r="F36" s="45">
        <v>12.19</v>
      </c>
      <c r="G36" s="46">
        <v>5611</v>
      </c>
      <c r="H36" s="45">
        <v>183.97</v>
      </c>
      <c r="I36" s="45">
        <v>6.61</v>
      </c>
      <c r="J36" s="33" t="s">
        <v>142</v>
      </c>
    </row>
    <row r="37" s="1" customFormat="1" ht="14.25" spans="1:10">
      <c r="A37" s="33"/>
      <c r="B37" s="56">
        <v>0.45</v>
      </c>
      <c r="C37" s="45">
        <v>15.05</v>
      </c>
      <c r="D37" s="46">
        <v>1388</v>
      </c>
      <c r="E37" s="57">
        <v>0.247</v>
      </c>
      <c r="F37" s="45">
        <v>14.84</v>
      </c>
      <c r="G37" s="46">
        <v>6012</v>
      </c>
      <c r="H37" s="45">
        <v>223.29</v>
      </c>
      <c r="I37" s="45">
        <v>6.22</v>
      </c>
      <c r="J37" s="33"/>
    </row>
    <row r="38" spans="1:10">
      <c r="A38" s="33"/>
      <c r="B38" s="56">
        <v>0.5</v>
      </c>
      <c r="C38" s="45">
        <v>15.01</v>
      </c>
      <c r="D38" s="46">
        <v>1541</v>
      </c>
      <c r="E38" s="57">
        <v>0.276</v>
      </c>
      <c r="F38" s="45">
        <v>17.32</v>
      </c>
      <c r="G38" s="46">
        <v>6345</v>
      </c>
      <c r="H38" s="45">
        <v>259.98</v>
      </c>
      <c r="I38" s="45">
        <v>5.93</v>
      </c>
      <c r="J38" s="33"/>
    </row>
    <row r="39" spans="1:10">
      <c r="A39" s="33"/>
      <c r="B39" s="56">
        <v>0.55</v>
      </c>
      <c r="C39" s="45">
        <v>14.97</v>
      </c>
      <c r="D39" s="46">
        <v>1698</v>
      </c>
      <c r="E39" s="57">
        <v>0.304</v>
      </c>
      <c r="F39" s="45">
        <v>19.81</v>
      </c>
      <c r="G39" s="46">
        <v>6638</v>
      </c>
      <c r="H39" s="45">
        <v>296.47</v>
      </c>
      <c r="I39" s="45">
        <v>5.73</v>
      </c>
      <c r="J39" s="33"/>
    </row>
    <row r="40" spans="1:10">
      <c r="A40" s="33"/>
      <c r="B40" s="56">
        <v>0.6</v>
      </c>
      <c r="C40" s="45">
        <v>14.91</v>
      </c>
      <c r="D40" s="46">
        <v>1885</v>
      </c>
      <c r="E40" s="57">
        <v>0.338</v>
      </c>
      <c r="F40" s="45">
        <v>22.84</v>
      </c>
      <c r="G40" s="46">
        <v>6948</v>
      </c>
      <c r="H40" s="45">
        <v>340.67</v>
      </c>
      <c r="I40" s="45">
        <v>5.53</v>
      </c>
      <c r="J40" s="33"/>
    </row>
    <row r="41" spans="1:10">
      <c r="A41" s="33"/>
      <c r="B41" s="56">
        <v>0.65</v>
      </c>
      <c r="C41" s="45">
        <v>14.85</v>
      </c>
      <c r="D41" s="46">
        <v>2091</v>
      </c>
      <c r="E41" s="57">
        <v>0.376</v>
      </c>
      <c r="F41" s="45">
        <v>26.58</v>
      </c>
      <c r="G41" s="46">
        <v>7297</v>
      </c>
      <c r="H41" s="45">
        <v>394.75</v>
      </c>
      <c r="I41" s="45">
        <v>5.3</v>
      </c>
      <c r="J41" s="33"/>
    </row>
    <row r="42" spans="1:10">
      <c r="A42" s="33"/>
      <c r="B42" s="56">
        <v>0.7</v>
      </c>
      <c r="C42" s="45">
        <v>14.79</v>
      </c>
      <c r="D42" s="46">
        <v>2291</v>
      </c>
      <c r="E42" s="57">
        <v>0.415</v>
      </c>
      <c r="F42" s="45">
        <v>30.38</v>
      </c>
      <c r="G42" s="46">
        <v>7656</v>
      </c>
      <c r="H42" s="45">
        <v>449.24</v>
      </c>
      <c r="I42" s="45">
        <v>5.1</v>
      </c>
      <c r="J42" s="33"/>
    </row>
    <row r="43" spans="1:10">
      <c r="A43" s="33"/>
      <c r="B43" s="56">
        <v>0.75</v>
      </c>
      <c r="C43" s="45">
        <v>14.71</v>
      </c>
      <c r="D43" s="46">
        <v>2513</v>
      </c>
      <c r="E43" s="57">
        <v>0.456</v>
      </c>
      <c r="F43" s="45">
        <v>34.95</v>
      </c>
      <c r="G43" s="46">
        <v>8000</v>
      </c>
      <c r="H43" s="45">
        <v>514.23</v>
      </c>
      <c r="I43" s="45">
        <v>4.89</v>
      </c>
      <c r="J43" s="33"/>
    </row>
    <row r="44" spans="1:10">
      <c r="A44" s="33"/>
      <c r="B44" s="56">
        <v>0.8</v>
      </c>
      <c r="C44" s="45">
        <v>14.63</v>
      </c>
      <c r="D44" s="46">
        <v>2745</v>
      </c>
      <c r="E44" s="57">
        <v>0.51</v>
      </c>
      <c r="F44" s="45">
        <v>39.79</v>
      </c>
      <c r="G44" s="46">
        <v>8325</v>
      </c>
      <c r="H44" s="45">
        <v>582.14</v>
      </c>
      <c r="I44" s="45">
        <v>4.71</v>
      </c>
      <c r="J44" s="33"/>
    </row>
    <row r="45" spans="1:10">
      <c r="A45" s="33"/>
      <c r="B45" s="56">
        <v>0.9</v>
      </c>
      <c r="C45" s="45">
        <v>14.44</v>
      </c>
      <c r="D45" s="46">
        <v>3212</v>
      </c>
      <c r="E45" s="57">
        <v>0.594</v>
      </c>
      <c r="F45" s="45">
        <v>51.45</v>
      </c>
      <c r="G45" s="46">
        <v>8953</v>
      </c>
      <c r="H45" s="45">
        <v>743.02</v>
      </c>
      <c r="I45" s="45">
        <v>4.32</v>
      </c>
      <c r="J45" s="33"/>
    </row>
    <row r="46" spans="1:10">
      <c r="A46" s="33"/>
      <c r="B46" s="56">
        <v>1</v>
      </c>
      <c r="C46" s="45">
        <v>14.35</v>
      </c>
      <c r="D46" s="46">
        <v>3409</v>
      </c>
      <c r="E46" s="57">
        <v>0.637</v>
      </c>
      <c r="F46" s="45">
        <v>57.16</v>
      </c>
      <c r="G46" s="46">
        <v>9183</v>
      </c>
      <c r="H46" s="45">
        <v>820.02</v>
      </c>
      <c r="I46" s="45">
        <v>4.16</v>
      </c>
      <c r="J46" s="33"/>
    </row>
    <row r="47" s="1" customFormat="1" ht="14.25" hidden="1" spans="1:10">
      <c r="A47" s="11" t="s">
        <v>15</v>
      </c>
      <c r="B47" s="11" t="s">
        <v>45</v>
      </c>
      <c r="C47" s="11" t="s">
        <v>46</v>
      </c>
      <c r="D47" s="11" t="s">
        <v>19</v>
      </c>
      <c r="E47" s="11" t="s">
        <v>47</v>
      </c>
      <c r="F47" s="11" t="s">
        <v>48</v>
      </c>
      <c r="G47" s="11" t="s">
        <v>49</v>
      </c>
      <c r="H47" s="11" t="s">
        <v>50</v>
      </c>
      <c r="I47" s="11" t="s">
        <v>20</v>
      </c>
      <c r="J47" s="11" t="s">
        <v>51</v>
      </c>
    </row>
    <row r="48" s="1" customFormat="1" ht="19.5" hidden="1" spans="1:10">
      <c r="A48" s="12" t="s">
        <v>52</v>
      </c>
      <c r="B48" s="12" t="s">
        <v>53</v>
      </c>
      <c r="C48" s="12" t="s">
        <v>54</v>
      </c>
      <c r="D48" s="12" t="s">
        <v>55</v>
      </c>
      <c r="E48" s="12" t="s">
        <v>56</v>
      </c>
      <c r="F48" s="12" t="s">
        <v>57</v>
      </c>
      <c r="G48" s="12" t="s">
        <v>58</v>
      </c>
      <c r="H48" s="12" t="s">
        <v>59</v>
      </c>
      <c r="I48" s="12" t="s">
        <v>29</v>
      </c>
      <c r="J48" s="12" t="s">
        <v>60</v>
      </c>
    </row>
    <row r="49" s="1" customFormat="1" ht="15" hidden="1" customHeight="1" spans="1:10">
      <c r="A49" s="47" t="s">
        <v>160</v>
      </c>
      <c r="B49" s="29" t="s">
        <v>62</v>
      </c>
      <c r="C49" s="29" t="s">
        <v>63</v>
      </c>
      <c r="D49" s="29" t="s">
        <v>37</v>
      </c>
      <c r="E49" s="29" t="s">
        <v>64</v>
      </c>
      <c r="F49" s="29" t="s">
        <v>36</v>
      </c>
      <c r="G49" s="29" t="s">
        <v>65</v>
      </c>
      <c r="H49" s="29" t="s">
        <v>35</v>
      </c>
      <c r="I49" s="29" t="s">
        <v>38</v>
      </c>
      <c r="J49" s="29" t="s">
        <v>66</v>
      </c>
    </row>
    <row r="50" spans="1:10">
      <c r="A50" s="47"/>
      <c r="B50" s="56">
        <v>0.4</v>
      </c>
      <c r="C50" s="45">
        <v>11.36</v>
      </c>
      <c r="D50" s="46">
        <v>826</v>
      </c>
      <c r="E50" s="57">
        <v>0.157</v>
      </c>
      <c r="F50" s="45">
        <v>8.96</v>
      </c>
      <c r="G50" s="46">
        <v>4170</v>
      </c>
      <c r="H50" s="45">
        <v>101.76</v>
      </c>
      <c r="I50" s="45">
        <v>8.11</v>
      </c>
      <c r="J50" s="44">
        <v>87</v>
      </c>
    </row>
    <row r="51" spans="1:10">
      <c r="A51" s="47"/>
      <c r="B51" s="56">
        <v>0.45</v>
      </c>
      <c r="C51" s="45">
        <v>11.33</v>
      </c>
      <c r="D51" s="46">
        <v>943</v>
      </c>
      <c r="E51" s="57">
        <v>0.179</v>
      </c>
      <c r="F51" s="45">
        <v>10.62</v>
      </c>
      <c r="G51" s="46">
        <v>4435</v>
      </c>
      <c r="H51" s="45">
        <v>120.33</v>
      </c>
      <c r="I51" s="45">
        <v>7.84</v>
      </c>
      <c r="J51" s="44"/>
    </row>
    <row r="52" spans="1:10">
      <c r="A52" s="47"/>
      <c r="B52" s="56">
        <v>0.5</v>
      </c>
      <c r="C52" s="45">
        <v>11.29</v>
      </c>
      <c r="D52" s="46">
        <v>1061</v>
      </c>
      <c r="E52" s="57">
        <v>0.202</v>
      </c>
      <c r="F52" s="45">
        <v>12.63</v>
      </c>
      <c r="G52" s="46">
        <v>4709</v>
      </c>
      <c r="H52" s="45">
        <v>142.61</v>
      </c>
      <c r="I52" s="45">
        <v>7.44</v>
      </c>
      <c r="J52" s="44"/>
    </row>
    <row r="53" spans="1:10">
      <c r="A53" s="47"/>
      <c r="B53" s="56">
        <v>0.55</v>
      </c>
      <c r="C53" s="45">
        <v>11.26</v>
      </c>
      <c r="D53" s="46">
        <v>1189</v>
      </c>
      <c r="E53" s="57">
        <v>0.227</v>
      </c>
      <c r="F53" s="45">
        <v>14.76</v>
      </c>
      <c r="G53" s="46">
        <v>4952</v>
      </c>
      <c r="H53" s="45">
        <v>166.16</v>
      </c>
      <c r="I53" s="45">
        <v>7.16</v>
      </c>
      <c r="J53" s="44"/>
    </row>
    <row r="54" spans="1:10">
      <c r="A54" s="47"/>
      <c r="B54" s="56">
        <v>0.6</v>
      </c>
      <c r="C54" s="45">
        <v>11.23</v>
      </c>
      <c r="D54" s="46">
        <v>1298</v>
      </c>
      <c r="E54" s="57">
        <v>0.249</v>
      </c>
      <c r="F54" s="45">
        <v>16.66</v>
      </c>
      <c r="G54" s="46">
        <v>5173</v>
      </c>
      <c r="H54" s="45">
        <v>187.02</v>
      </c>
      <c r="I54" s="45">
        <v>6.94</v>
      </c>
      <c r="J54" s="44"/>
    </row>
    <row r="55" spans="1:10">
      <c r="A55" s="47"/>
      <c r="B55" s="56">
        <v>0.65</v>
      </c>
      <c r="C55" s="45">
        <v>11.18</v>
      </c>
      <c r="D55" s="46">
        <v>1444</v>
      </c>
      <c r="E55" s="57">
        <v>0.278</v>
      </c>
      <c r="F55" s="45">
        <v>19.33</v>
      </c>
      <c r="G55" s="46">
        <v>5457</v>
      </c>
      <c r="H55" s="45">
        <v>216.15</v>
      </c>
      <c r="I55" s="45">
        <v>6.68</v>
      </c>
      <c r="J55" s="44"/>
    </row>
    <row r="56" spans="1:10">
      <c r="A56" s="47"/>
      <c r="B56" s="56">
        <v>0.7</v>
      </c>
      <c r="C56" s="45">
        <v>11.13</v>
      </c>
      <c r="D56" s="46">
        <v>1624</v>
      </c>
      <c r="E56" s="57">
        <v>0.313</v>
      </c>
      <c r="F56" s="45">
        <v>22.74</v>
      </c>
      <c r="G56" s="46">
        <v>5738</v>
      </c>
      <c r="H56" s="45">
        <v>252.95</v>
      </c>
      <c r="I56" s="45">
        <v>6.42</v>
      </c>
      <c r="J56" s="44"/>
    </row>
    <row r="57" spans="1:10">
      <c r="A57" s="47"/>
      <c r="B57" s="56">
        <v>0.75</v>
      </c>
      <c r="C57" s="45">
        <v>11.06</v>
      </c>
      <c r="D57" s="46">
        <v>1798</v>
      </c>
      <c r="E57" s="57">
        <v>0.349</v>
      </c>
      <c r="F57" s="45">
        <v>26.62</v>
      </c>
      <c r="G57" s="46">
        <v>6067</v>
      </c>
      <c r="H57" s="45">
        <v>294.42</v>
      </c>
      <c r="I57" s="45">
        <v>6.11</v>
      </c>
      <c r="J57" s="44"/>
    </row>
    <row r="58" spans="1:10">
      <c r="A58" s="47"/>
      <c r="B58" s="56">
        <v>0.8</v>
      </c>
      <c r="C58" s="45">
        <v>10.99</v>
      </c>
      <c r="D58" s="46">
        <v>1971</v>
      </c>
      <c r="E58" s="57">
        <v>0.385</v>
      </c>
      <c r="F58" s="45">
        <v>30.69</v>
      </c>
      <c r="G58" s="46">
        <v>6338</v>
      </c>
      <c r="H58" s="45">
        <v>337.39</v>
      </c>
      <c r="I58" s="45">
        <v>5.84</v>
      </c>
      <c r="J58" s="44"/>
    </row>
    <row r="59" spans="1:10">
      <c r="A59" s="47"/>
      <c r="B59" s="56">
        <v>0.9</v>
      </c>
      <c r="C59" s="45">
        <v>10.82</v>
      </c>
      <c r="D59" s="46">
        <v>2350</v>
      </c>
      <c r="E59" s="57">
        <v>0.466</v>
      </c>
      <c r="F59" s="45">
        <v>41.07</v>
      </c>
      <c r="G59" s="46">
        <v>6906</v>
      </c>
      <c r="H59" s="45">
        <v>444.58</v>
      </c>
      <c r="I59" s="45">
        <v>5.29</v>
      </c>
      <c r="J59" s="44"/>
    </row>
    <row r="60" spans="1:10">
      <c r="A60" s="47"/>
      <c r="B60" s="56">
        <v>1</v>
      </c>
      <c r="C60" s="45">
        <v>10.77</v>
      </c>
      <c r="D60" s="46">
        <v>2447</v>
      </c>
      <c r="E60" s="57">
        <v>0.488</v>
      </c>
      <c r="F60" s="45">
        <v>44.15</v>
      </c>
      <c r="G60" s="46">
        <v>7048</v>
      </c>
      <c r="H60" s="45">
        <v>475.59</v>
      </c>
      <c r="I60" s="45">
        <v>5.14</v>
      </c>
      <c r="J60" s="44"/>
    </row>
    <row r="61" s="1" customFormat="1" ht="14.25" hidden="1" spans="1:10">
      <c r="A61" s="11" t="s">
        <v>15</v>
      </c>
      <c r="B61" s="11" t="s">
        <v>45</v>
      </c>
      <c r="C61" s="11" t="s">
        <v>46</v>
      </c>
      <c r="D61" s="11" t="s">
        <v>19</v>
      </c>
      <c r="E61" s="11" t="s">
        <v>47</v>
      </c>
      <c r="F61" s="11" t="s">
        <v>48</v>
      </c>
      <c r="G61" s="11" t="s">
        <v>49</v>
      </c>
      <c r="H61" s="11" t="s">
        <v>50</v>
      </c>
      <c r="I61" s="11" t="s">
        <v>20</v>
      </c>
      <c r="J61" s="11" t="s">
        <v>51</v>
      </c>
    </row>
    <row r="62" s="1" customFormat="1" ht="19.5" hidden="1" spans="1:10">
      <c r="A62" s="12" t="s">
        <v>52</v>
      </c>
      <c r="B62" s="12" t="s">
        <v>53</v>
      </c>
      <c r="C62" s="12" t="s">
        <v>54</v>
      </c>
      <c r="D62" s="12" t="s">
        <v>55</v>
      </c>
      <c r="E62" s="12" t="s">
        <v>56</v>
      </c>
      <c r="F62" s="12" t="s">
        <v>57</v>
      </c>
      <c r="G62" s="12" t="s">
        <v>58</v>
      </c>
      <c r="H62" s="12" t="s">
        <v>59</v>
      </c>
      <c r="I62" s="12" t="s">
        <v>29</v>
      </c>
      <c r="J62" s="12" t="s">
        <v>60</v>
      </c>
    </row>
    <row r="63" s="1" customFormat="1" ht="14.25" hidden="1" spans="1:10">
      <c r="A63" s="47" t="s">
        <v>161</v>
      </c>
      <c r="B63" s="29" t="s">
        <v>62</v>
      </c>
      <c r="C63" s="29" t="s">
        <v>63</v>
      </c>
      <c r="D63" s="29" t="s">
        <v>37</v>
      </c>
      <c r="E63" s="29" t="s">
        <v>64</v>
      </c>
      <c r="F63" s="29" t="s">
        <v>36</v>
      </c>
      <c r="G63" s="29" t="s">
        <v>65</v>
      </c>
      <c r="H63" s="29" t="s">
        <v>35</v>
      </c>
      <c r="I63" s="29" t="s">
        <v>38</v>
      </c>
      <c r="J63" s="29" t="s">
        <v>66</v>
      </c>
    </row>
    <row r="64" spans="1:10">
      <c r="A64" s="47"/>
      <c r="B64" s="56">
        <v>0.4</v>
      </c>
      <c r="C64" s="45">
        <v>11.34</v>
      </c>
      <c r="D64" s="46">
        <v>921</v>
      </c>
      <c r="E64" s="57">
        <v>0.188</v>
      </c>
      <c r="F64" s="45">
        <v>8.92</v>
      </c>
      <c r="G64" s="46">
        <v>3745</v>
      </c>
      <c r="H64" s="45">
        <v>101.1</v>
      </c>
      <c r="I64" s="45">
        <v>9.11</v>
      </c>
      <c r="J64" s="44" t="s">
        <v>142</v>
      </c>
    </row>
    <row r="65" spans="1:10">
      <c r="A65" s="47"/>
      <c r="B65" s="56">
        <v>0.45</v>
      </c>
      <c r="C65" s="45">
        <v>11.31</v>
      </c>
      <c r="D65" s="46">
        <v>1030</v>
      </c>
      <c r="E65" s="57">
        <v>0.21</v>
      </c>
      <c r="F65" s="45">
        <v>10.56</v>
      </c>
      <c r="G65" s="46">
        <v>3949</v>
      </c>
      <c r="H65" s="45">
        <v>119.5</v>
      </c>
      <c r="I65" s="45">
        <v>8.62</v>
      </c>
      <c r="J65" s="44"/>
    </row>
    <row r="66" spans="1:10">
      <c r="A66" s="47"/>
      <c r="B66" s="56">
        <v>0.5</v>
      </c>
      <c r="C66" s="45">
        <v>11.28</v>
      </c>
      <c r="D66" s="46">
        <v>1168</v>
      </c>
      <c r="E66" s="57">
        <v>0.239</v>
      </c>
      <c r="F66" s="45">
        <v>12.69</v>
      </c>
      <c r="G66" s="46">
        <v>4182</v>
      </c>
      <c r="H66" s="45">
        <v>143.14</v>
      </c>
      <c r="I66" s="45">
        <v>8.16</v>
      </c>
      <c r="J66" s="44"/>
    </row>
    <row r="67" spans="1:10">
      <c r="A67" s="47"/>
      <c r="B67" s="56">
        <v>0.55</v>
      </c>
      <c r="C67" s="45">
        <v>11.23</v>
      </c>
      <c r="D67" s="46">
        <v>1328</v>
      </c>
      <c r="E67" s="57">
        <v>0.269</v>
      </c>
      <c r="F67" s="45">
        <v>15.35</v>
      </c>
      <c r="G67" s="46">
        <v>4465</v>
      </c>
      <c r="H67" s="45">
        <v>172.38</v>
      </c>
      <c r="I67" s="45">
        <v>7.7</v>
      </c>
      <c r="J67" s="44"/>
    </row>
    <row r="68" spans="1:10">
      <c r="A68" s="47"/>
      <c r="B68" s="56">
        <v>0.6</v>
      </c>
      <c r="C68" s="45">
        <v>11.17</v>
      </c>
      <c r="D68" s="46">
        <v>1534</v>
      </c>
      <c r="E68" s="57">
        <v>0.312</v>
      </c>
      <c r="F68" s="45">
        <v>19.17</v>
      </c>
      <c r="G68" s="46">
        <v>4805</v>
      </c>
      <c r="H68" s="45">
        <v>214.08</v>
      </c>
      <c r="I68" s="45">
        <v>7.17</v>
      </c>
      <c r="J68" s="44"/>
    </row>
    <row r="69" spans="1:10">
      <c r="A69" s="47"/>
      <c r="B69" s="56">
        <v>0.65</v>
      </c>
      <c r="C69" s="45">
        <v>11.1</v>
      </c>
      <c r="D69" s="46">
        <v>1730</v>
      </c>
      <c r="E69" s="57">
        <v>0.354</v>
      </c>
      <c r="F69" s="45">
        <v>23.09</v>
      </c>
      <c r="G69" s="46">
        <v>5095</v>
      </c>
      <c r="H69" s="45">
        <v>256.38</v>
      </c>
      <c r="I69" s="45">
        <v>6.75</v>
      </c>
      <c r="J69" s="44"/>
    </row>
    <row r="70" spans="1:10">
      <c r="A70" s="47"/>
      <c r="B70" s="56">
        <v>0.7</v>
      </c>
      <c r="C70" s="45">
        <v>11.04</v>
      </c>
      <c r="D70" s="46">
        <v>1914</v>
      </c>
      <c r="E70" s="57">
        <v>0.393</v>
      </c>
      <c r="F70" s="45">
        <v>27.02</v>
      </c>
      <c r="G70" s="46">
        <v>5372</v>
      </c>
      <c r="H70" s="45">
        <v>298.2</v>
      </c>
      <c r="I70" s="45">
        <v>6.42</v>
      </c>
      <c r="J70" s="44"/>
    </row>
    <row r="71" spans="1:10">
      <c r="A71" s="47"/>
      <c r="B71" s="56">
        <v>0.75</v>
      </c>
      <c r="C71" s="45">
        <v>10.95</v>
      </c>
      <c r="D71" s="46">
        <v>2140</v>
      </c>
      <c r="E71" s="57">
        <v>0.441</v>
      </c>
      <c r="F71" s="45">
        <v>32.45</v>
      </c>
      <c r="G71" s="46">
        <v>5650</v>
      </c>
      <c r="H71" s="45">
        <v>355.28</v>
      </c>
      <c r="I71" s="45">
        <v>6.02</v>
      </c>
      <c r="J71" s="44"/>
    </row>
    <row r="72" spans="1:10">
      <c r="A72" s="47"/>
      <c r="B72" s="56">
        <v>0.8</v>
      </c>
      <c r="C72" s="45">
        <v>10.88</v>
      </c>
      <c r="D72" s="46">
        <v>2317</v>
      </c>
      <c r="E72" s="57">
        <v>0.476</v>
      </c>
      <c r="F72" s="45">
        <v>36.74</v>
      </c>
      <c r="G72" s="46">
        <v>5879</v>
      </c>
      <c r="H72" s="45">
        <v>399.67</v>
      </c>
      <c r="I72" s="45">
        <v>5.8</v>
      </c>
      <c r="J72" s="44"/>
    </row>
    <row r="73" spans="1:10">
      <c r="A73" s="47"/>
      <c r="B73" s="56">
        <v>0.9</v>
      </c>
      <c r="C73" s="45">
        <v>10.71</v>
      </c>
      <c r="D73" s="46">
        <v>2680</v>
      </c>
      <c r="E73" s="57">
        <v>0.557</v>
      </c>
      <c r="F73" s="45">
        <v>46.75</v>
      </c>
      <c r="G73" s="46">
        <v>6277</v>
      </c>
      <c r="H73" s="45">
        <v>500.9</v>
      </c>
      <c r="I73" s="45">
        <v>5.35</v>
      </c>
      <c r="J73" s="44"/>
    </row>
    <row r="74" spans="1:10">
      <c r="A74" s="47"/>
      <c r="B74" s="56">
        <v>1</v>
      </c>
      <c r="C74" s="45">
        <v>10.63</v>
      </c>
      <c r="D74" s="46">
        <v>2844</v>
      </c>
      <c r="E74" s="57">
        <v>0.592</v>
      </c>
      <c r="F74" s="45">
        <v>51.81</v>
      </c>
      <c r="G74" s="46">
        <v>6424</v>
      </c>
      <c r="H74" s="45">
        <v>550.8</v>
      </c>
      <c r="I74" s="45">
        <v>5.16</v>
      </c>
      <c r="J74" s="44"/>
    </row>
    <row r="75" s="1" customFormat="1" ht="14.25" hidden="1" spans="1:10">
      <c r="A75" s="11" t="s">
        <v>15</v>
      </c>
      <c r="B75" s="11" t="s">
        <v>45</v>
      </c>
      <c r="C75" s="11" t="s">
        <v>46</v>
      </c>
      <c r="D75" s="11" t="s">
        <v>19</v>
      </c>
      <c r="E75" s="11" t="s">
        <v>47</v>
      </c>
      <c r="F75" s="11" t="s">
        <v>48</v>
      </c>
      <c r="G75" s="11" t="s">
        <v>49</v>
      </c>
      <c r="H75" s="11" t="s">
        <v>50</v>
      </c>
      <c r="I75" s="11" t="s">
        <v>20</v>
      </c>
      <c r="J75" s="11" t="s">
        <v>51</v>
      </c>
    </row>
    <row r="76" s="1" customFormat="1" ht="19.5" hidden="1" spans="1:10">
      <c r="A76" s="12" t="s">
        <v>52</v>
      </c>
      <c r="B76" s="12" t="s">
        <v>53</v>
      </c>
      <c r="C76" s="12" t="s">
        <v>54</v>
      </c>
      <c r="D76" s="12" t="s">
        <v>55</v>
      </c>
      <c r="E76" s="12" t="s">
        <v>56</v>
      </c>
      <c r="F76" s="12" t="s">
        <v>57</v>
      </c>
      <c r="G76" s="12" t="s">
        <v>58</v>
      </c>
      <c r="H76" s="12" t="s">
        <v>59</v>
      </c>
      <c r="I76" s="12" t="s">
        <v>29</v>
      </c>
      <c r="J76" s="12" t="s">
        <v>60</v>
      </c>
    </row>
    <row r="77" s="1" customFormat="1" ht="14.25" hidden="1" spans="1:10">
      <c r="A77" s="47" t="s">
        <v>162</v>
      </c>
      <c r="B77" s="29" t="s">
        <v>62</v>
      </c>
      <c r="C77" s="29" t="s">
        <v>63</v>
      </c>
      <c r="D77" s="29" t="s">
        <v>37</v>
      </c>
      <c r="E77" s="29" t="s">
        <v>64</v>
      </c>
      <c r="F77" s="29" t="s">
        <v>36</v>
      </c>
      <c r="G77" s="29" t="s">
        <v>65</v>
      </c>
      <c r="H77" s="29" t="s">
        <v>35</v>
      </c>
      <c r="I77" s="29" t="s">
        <v>38</v>
      </c>
      <c r="J77" s="29" t="s">
        <v>66</v>
      </c>
    </row>
    <row r="78" spans="1:10">
      <c r="A78" s="47"/>
      <c r="B78" s="56">
        <v>0.4</v>
      </c>
      <c r="C78" s="45">
        <v>11.28</v>
      </c>
      <c r="D78" s="46">
        <v>978</v>
      </c>
      <c r="E78" s="57">
        <v>0.162</v>
      </c>
      <c r="F78" s="45">
        <v>13.27</v>
      </c>
      <c r="G78" s="46">
        <v>5858</v>
      </c>
      <c r="H78" s="45">
        <v>149.72</v>
      </c>
      <c r="I78" s="45">
        <v>6.53</v>
      </c>
      <c r="J78" s="44">
        <v>86</v>
      </c>
    </row>
    <row r="79" spans="1:10">
      <c r="A79" s="47"/>
      <c r="B79" s="56">
        <v>0.45</v>
      </c>
      <c r="C79" s="45">
        <v>11.24</v>
      </c>
      <c r="D79" s="46">
        <v>1094</v>
      </c>
      <c r="E79" s="57">
        <v>0.182</v>
      </c>
      <c r="F79" s="45">
        <v>15.55</v>
      </c>
      <c r="G79" s="46">
        <v>6211</v>
      </c>
      <c r="H79" s="45">
        <v>174.83</v>
      </c>
      <c r="I79" s="45">
        <v>6.26</v>
      </c>
      <c r="J79" s="44"/>
    </row>
    <row r="80" spans="1:10">
      <c r="A80" s="47"/>
      <c r="B80" s="56">
        <v>0.5</v>
      </c>
      <c r="C80" s="45">
        <v>11.2</v>
      </c>
      <c r="D80" s="46">
        <v>1228</v>
      </c>
      <c r="E80" s="57">
        <v>0.205</v>
      </c>
      <c r="F80" s="45">
        <v>18.01</v>
      </c>
      <c r="G80" s="46">
        <v>6507</v>
      </c>
      <c r="H80" s="45">
        <v>201.81</v>
      </c>
      <c r="I80" s="45">
        <v>6.09</v>
      </c>
      <c r="J80" s="44"/>
    </row>
    <row r="81" spans="1:10">
      <c r="A81" s="47"/>
      <c r="B81" s="56">
        <v>0.55</v>
      </c>
      <c r="C81" s="45">
        <v>11.17</v>
      </c>
      <c r="D81" s="46">
        <v>1329</v>
      </c>
      <c r="E81" s="57">
        <v>0.224</v>
      </c>
      <c r="F81" s="45">
        <v>20.15</v>
      </c>
      <c r="G81" s="46">
        <v>6799</v>
      </c>
      <c r="H81" s="45">
        <v>225.04</v>
      </c>
      <c r="I81" s="45">
        <v>5.91</v>
      </c>
      <c r="J81" s="44"/>
    </row>
    <row r="82" spans="1:10">
      <c r="A82" s="47"/>
      <c r="B82" s="56">
        <v>0.6</v>
      </c>
      <c r="C82" s="45">
        <v>11.13</v>
      </c>
      <c r="D82" s="46">
        <v>1457</v>
      </c>
      <c r="E82" s="57">
        <v>0.245</v>
      </c>
      <c r="F82" s="45">
        <v>22.6</v>
      </c>
      <c r="G82" s="46">
        <v>7036</v>
      </c>
      <c r="H82" s="45">
        <v>251.45</v>
      </c>
      <c r="I82" s="45">
        <v>5.79</v>
      </c>
      <c r="J82" s="44"/>
    </row>
    <row r="83" spans="1:10">
      <c r="A83" s="47"/>
      <c r="B83" s="56">
        <v>0.65</v>
      </c>
      <c r="C83" s="45">
        <v>11.09</v>
      </c>
      <c r="D83" s="46">
        <v>1559</v>
      </c>
      <c r="E83" s="57">
        <v>0.262</v>
      </c>
      <c r="F83" s="45">
        <v>24.78</v>
      </c>
      <c r="G83" s="46">
        <v>7242</v>
      </c>
      <c r="H83" s="45">
        <v>274.73</v>
      </c>
      <c r="I83" s="45">
        <v>5.68</v>
      </c>
      <c r="J83" s="44"/>
    </row>
    <row r="84" spans="1:10">
      <c r="A84" s="47"/>
      <c r="B84" s="56">
        <v>0.7</v>
      </c>
      <c r="C84" s="45">
        <v>11.05</v>
      </c>
      <c r="D84" s="46">
        <v>1663</v>
      </c>
      <c r="E84" s="57">
        <v>0.281</v>
      </c>
      <c r="F84" s="45">
        <v>27.21</v>
      </c>
      <c r="G84" s="46">
        <v>7478</v>
      </c>
      <c r="H84" s="45">
        <v>300.54</v>
      </c>
      <c r="I84" s="45">
        <v>5.53</v>
      </c>
      <c r="J84" s="44"/>
    </row>
    <row r="85" spans="1:10">
      <c r="A85" s="47"/>
      <c r="B85" s="56">
        <v>0.75</v>
      </c>
      <c r="C85" s="45">
        <v>10.99</v>
      </c>
      <c r="D85" s="46">
        <v>1826</v>
      </c>
      <c r="E85" s="57">
        <v>0.308</v>
      </c>
      <c r="F85" s="45">
        <v>30.65</v>
      </c>
      <c r="G85" s="46">
        <v>7806</v>
      </c>
      <c r="H85" s="45">
        <v>336.94</v>
      </c>
      <c r="I85" s="45">
        <v>5.42</v>
      </c>
      <c r="J85" s="44"/>
    </row>
    <row r="86" spans="1:10">
      <c r="A86" s="47"/>
      <c r="B86" s="56">
        <v>0.8</v>
      </c>
      <c r="C86" s="45">
        <v>10.91</v>
      </c>
      <c r="D86" s="46">
        <v>2028</v>
      </c>
      <c r="E86" s="57">
        <v>0.344</v>
      </c>
      <c r="F86" s="45">
        <v>35.65</v>
      </c>
      <c r="G86" s="46">
        <v>8206</v>
      </c>
      <c r="H86" s="45">
        <v>388.97</v>
      </c>
      <c r="I86" s="45">
        <v>5.21</v>
      </c>
      <c r="J86" s="44"/>
    </row>
    <row r="87" spans="1:10">
      <c r="A87" s="47"/>
      <c r="B87" s="56">
        <v>0.9</v>
      </c>
      <c r="C87" s="45">
        <v>10.76</v>
      </c>
      <c r="D87" s="46">
        <v>2363</v>
      </c>
      <c r="E87" s="57">
        <v>0.406</v>
      </c>
      <c r="F87" s="45">
        <v>45.19</v>
      </c>
      <c r="G87" s="46">
        <v>8837</v>
      </c>
      <c r="H87" s="45">
        <v>486.11</v>
      </c>
      <c r="I87" s="45">
        <v>4.86</v>
      </c>
      <c r="J87" s="44"/>
    </row>
    <row r="88" spans="1:10">
      <c r="A88" s="47"/>
      <c r="B88" s="56">
        <v>1</v>
      </c>
      <c r="C88" s="45">
        <v>10.67</v>
      </c>
      <c r="D88" s="46">
        <v>2531</v>
      </c>
      <c r="E88" s="57">
        <v>0.435</v>
      </c>
      <c r="F88" s="45">
        <v>50.12</v>
      </c>
      <c r="G88" s="46">
        <v>9037</v>
      </c>
      <c r="H88" s="45">
        <v>535.03</v>
      </c>
      <c r="I88" s="45">
        <v>4.73</v>
      </c>
      <c r="J88" s="44"/>
    </row>
    <row r="89" s="1" customFormat="1" ht="14.25" hidden="1" spans="1:10">
      <c r="A89" s="11" t="s">
        <v>15</v>
      </c>
      <c r="B89" s="11" t="s">
        <v>45</v>
      </c>
      <c r="C89" s="11" t="s">
        <v>46</v>
      </c>
      <c r="D89" s="11" t="s">
        <v>19</v>
      </c>
      <c r="E89" s="11" t="s">
        <v>47</v>
      </c>
      <c r="F89" s="11" t="s">
        <v>48</v>
      </c>
      <c r="G89" s="11" t="s">
        <v>49</v>
      </c>
      <c r="H89" s="11" t="s">
        <v>50</v>
      </c>
      <c r="I89" s="11" t="s">
        <v>20</v>
      </c>
      <c r="J89" s="11" t="s">
        <v>51</v>
      </c>
    </row>
    <row r="90" s="1" customFormat="1" ht="19.5" hidden="1" spans="1:10">
      <c r="A90" s="12" t="s">
        <v>52</v>
      </c>
      <c r="B90" s="12" t="s">
        <v>53</v>
      </c>
      <c r="C90" s="12" t="s">
        <v>54</v>
      </c>
      <c r="D90" s="12" t="s">
        <v>55</v>
      </c>
      <c r="E90" s="12" t="s">
        <v>56</v>
      </c>
      <c r="F90" s="12" t="s">
        <v>57</v>
      </c>
      <c r="G90" s="12" t="s">
        <v>58</v>
      </c>
      <c r="H90" s="12" t="s">
        <v>59</v>
      </c>
      <c r="I90" s="12" t="s">
        <v>29</v>
      </c>
      <c r="J90" s="12" t="s">
        <v>60</v>
      </c>
    </row>
    <row r="91" s="1" customFormat="1" ht="14.25" hidden="1" spans="1:10">
      <c r="A91" s="47" t="s">
        <v>163</v>
      </c>
      <c r="B91" s="29" t="s">
        <v>62</v>
      </c>
      <c r="C91" s="29" t="s">
        <v>63</v>
      </c>
      <c r="D91" s="29" t="s">
        <v>37</v>
      </c>
      <c r="E91" s="29" t="s">
        <v>64</v>
      </c>
      <c r="F91" s="29" t="s">
        <v>36</v>
      </c>
      <c r="G91" s="29" t="s">
        <v>65</v>
      </c>
      <c r="H91" s="29" t="s">
        <v>35</v>
      </c>
      <c r="I91" s="29" t="s">
        <v>38</v>
      </c>
      <c r="J91" s="29" t="s">
        <v>66</v>
      </c>
    </row>
    <row r="92" spans="1:10">
      <c r="A92" s="47"/>
      <c r="B92" s="56">
        <v>0.4</v>
      </c>
      <c r="C92" s="45">
        <v>11.27</v>
      </c>
      <c r="D92" s="46">
        <v>1053</v>
      </c>
      <c r="E92" s="57">
        <v>0.188</v>
      </c>
      <c r="F92" s="45">
        <v>14.15</v>
      </c>
      <c r="G92" s="46">
        <v>5279</v>
      </c>
      <c r="H92" s="45">
        <v>159.46</v>
      </c>
      <c r="I92" s="45">
        <v>6.6</v>
      </c>
      <c r="J92" s="44" t="s">
        <v>142</v>
      </c>
    </row>
    <row r="93" spans="1:10">
      <c r="A93" s="47"/>
      <c r="B93" s="56">
        <v>0.45</v>
      </c>
      <c r="C93" s="45">
        <v>11.22</v>
      </c>
      <c r="D93" s="46">
        <v>1197</v>
      </c>
      <c r="E93" s="57">
        <v>0.213</v>
      </c>
      <c r="F93" s="45">
        <v>16.89</v>
      </c>
      <c r="G93" s="46">
        <v>5621</v>
      </c>
      <c r="H93" s="45">
        <v>189.5</v>
      </c>
      <c r="I93" s="45">
        <v>6.32</v>
      </c>
      <c r="J93" s="44"/>
    </row>
    <row r="94" spans="1:10">
      <c r="A94" s="47"/>
      <c r="B94" s="56">
        <v>0.5</v>
      </c>
      <c r="C94" s="45">
        <v>11.18</v>
      </c>
      <c r="D94" s="46">
        <v>1337</v>
      </c>
      <c r="E94" s="57">
        <v>0.238</v>
      </c>
      <c r="F94" s="45">
        <v>19.58</v>
      </c>
      <c r="G94" s="46">
        <v>5915</v>
      </c>
      <c r="H94" s="45">
        <v>218.84</v>
      </c>
      <c r="I94" s="45">
        <v>6.11</v>
      </c>
      <c r="J94" s="44"/>
    </row>
    <row r="95" spans="1:10">
      <c r="A95" s="47"/>
      <c r="B95" s="56">
        <v>0.55</v>
      </c>
      <c r="C95" s="45">
        <v>11.13</v>
      </c>
      <c r="D95" s="46">
        <v>1482</v>
      </c>
      <c r="E95" s="57">
        <v>0.265</v>
      </c>
      <c r="F95" s="45">
        <v>22.69</v>
      </c>
      <c r="G95" s="46">
        <v>6220</v>
      </c>
      <c r="H95" s="45">
        <v>252.39</v>
      </c>
      <c r="I95" s="45">
        <v>5.87</v>
      </c>
      <c r="J95" s="44"/>
    </row>
    <row r="96" spans="1:10">
      <c r="A96" s="47"/>
      <c r="B96" s="56">
        <v>0.6</v>
      </c>
      <c r="C96" s="45">
        <v>11.09</v>
      </c>
      <c r="D96" s="46">
        <v>1585</v>
      </c>
      <c r="E96" s="57">
        <v>0.284</v>
      </c>
      <c r="F96" s="45">
        <v>24.86</v>
      </c>
      <c r="G96" s="46">
        <v>6409</v>
      </c>
      <c r="H96" s="45">
        <v>275.62</v>
      </c>
      <c r="I96" s="45">
        <v>5.75</v>
      </c>
      <c r="J96" s="44"/>
    </row>
    <row r="97" spans="1:10">
      <c r="A97" s="47"/>
      <c r="B97" s="56">
        <v>0.65</v>
      </c>
      <c r="C97" s="45">
        <v>11.03</v>
      </c>
      <c r="D97" s="46">
        <v>1751</v>
      </c>
      <c r="E97" s="57">
        <v>0.314</v>
      </c>
      <c r="F97" s="45">
        <v>28.58</v>
      </c>
      <c r="G97" s="46">
        <v>6726</v>
      </c>
      <c r="H97" s="45">
        <v>315.17</v>
      </c>
      <c r="I97" s="45">
        <v>5.55</v>
      </c>
      <c r="J97" s="44"/>
    </row>
    <row r="98" spans="1:10">
      <c r="A98" s="47"/>
      <c r="B98" s="56">
        <v>0.7</v>
      </c>
      <c r="C98" s="45">
        <v>10.96</v>
      </c>
      <c r="D98" s="46">
        <v>1922</v>
      </c>
      <c r="E98" s="57">
        <v>0.346</v>
      </c>
      <c r="F98" s="45">
        <v>32.83</v>
      </c>
      <c r="G98" s="46">
        <v>7051</v>
      </c>
      <c r="H98" s="45">
        <v>359.69</v>
      </c>
      <c r="I98" s="45">
        <v>5.34</v>
      </c>
      <c r="J98" s="44"/>
    </row>
    <row r="99" spans="1:10">
      <c r="A99" s="47"/>
      <c r="B99" s="56">
        <v>0.75</v>
      </c>
      <c r="C99" s="45">
        <v>10.89</v>
      </c>
      <c r="D99" s="46">
        <v>2095</v>
      </c>
      <c r="E99" s="57">
        <v>0.378</v>
      </c>
      <c r="F99" s="45">
        <v>37.14</v>
      </c>
      <c r="G99" s="46">
        <v>7358</v>
      </c>
      <c r="H99" s="45">
        <v>404.41</v>
      </c>
      <c r="I99" s="45">
        <v>5.18</v>
      </c>
      <c r="J99" s="44"/>
    </row>
    <row r="100" spans="1:10">
      <c r="A100" s="47"/>
      <c r="B100" s="56">
        <v>0.8</v>
      </c>
      <c r="C100" s="45">
        <v>10.8</v>
      </c>
      <c r="D100" s="46">
        <v>2285</v>
      </c>
      <c r="E100" s="57">
        <v>0.413</v>
      </c>
      <c r="F100" s="45">
        <v>42.24</v>
      </c>
      <c r="G100" s="46">
        <v>7672</v>
      </c>
      <c r="H100" s="45">
        <v>456.37</v>
      </c>
      <c r="I100" s="45">
        <v>5.01</v>
      </c>
      <c r="J100" s="44"/>
    </row>
    <row r="101" spans="1:10">
      <c r="A101" s="47"/>
      <c r="B101" s="56">
        <v>0.9</v>
      </c>
      <c r="C101" s="45">
        <v>10.61</v>
      </c>
      <c r="D101" s="46">
        <v>2675</v>
      </c>
      <c r="E101" s="57">
        <v>0.488</v>
      </c>
      <c r="F101" s="45">
        <v>53.95</v>
      </c>
      <c r="G101" s="46">
        <v>8207</v>
      </c>
      <c r="H101" s="45">
        <v>572.57</v>
      </c>
      <c r="I101" s="45">
        <v>4.67</v>
      </c>
      <c r="J101" s="44"/>
    </row>
    <row r="102" spans="1:10">
      <c r="A102" s="47"/>
      <c r="B102" s="56">
        <v>1</v>
      </c>
      <c r="C102" s="45">
        <v>10.53</v>
      </c>
      <c r="D102" s="46">
        <v>2810</v>
      </c>
      <c r="E102" s="57">
        <v>0.511</v>
      </c>
      <c r="F102" s="45">
        <v>59.09</v>
      </c>
      <c r="G102" s="46">
        <v>8415</v>
      </c>
      <c r="H102" s="45">
        <v>622.02</v>
      </c>
      <c r="I102" s="45">
        <v>4.52</v>
      </c>
      <c r="J102" s="44"/>
    </row>
    <row r="103" s="1" customFormat="1" ht="17" customHeight="1" spans="1:10">
      <c r="A103" s="10" t="s">
        <v>69</v>
      </c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>
      <c r="A104" s="35" t="str">
        <f>_xlfn.DISPIMG("ID_4ED3D413120E419AB536A2A6A1068602",1)</f>
        <v>=DISPIMG("ID_4ED3D413120E419AB536A2A6A1068602",1)</v>
      </c>
      <c r="B104" s="35"/>
      <c r="C104" s="35"/>
      <c r="D104" s="35"/>
      <c r="E104" s="35"/>
      <c r="F104" s="35"/>
      <c r="G104" s="35"/>
      <c r="H104" s="35"/>
      <c r="I104" s="35"/>
      <c r="J104" s="35"/>
    </row>
    <row r="105" spans="1:10">
      <c r="A105" s="35"/>
      <c r="B105" s="35"/>
      <c r="C105" s="35"/>
      <c r="D105" s="35"/>
      <c r="E105" s="35"/>
      <c r="F105" s="35"/>
      <c r="G105" s="35"/>
      <c r="H105" s="35"/>
      <c r="I105" s="35"/>
      <c r="J105" s="35"/>
    </row>
    <row r="106" spans="1:10">
      <c r="A106" s="35"/>
      <c r="B106" s="35"/>
      <c r="C106" s="35"/>
      <c r="D106" s="35"/>
      <c r="E106" s="35"/>
      <c r="F106" s="35"/>
      <c r="G106" s="35"/>
      <c r="H106" s="35"/>
      <c r="I106" s="35"/>
      <c r="J106" s="35"/>
    </row>
    <row r="107" spans="1:10">
      <c r="A107" s="35"/>
      <c r="B107" s="35"/>
      <c r="C107" s="35"/>
      <c r="D107" s="35"/>
      <c r="E107" s="35"/>
      <c r="F107" s="35"/>
      <c r="G107" s="35"/>
      <c r="H107" s="35"/>
      <c r="I107" s="35"/>
      <c r="J107" s="35"/>
    </row>
    <row r="108" spans="1:10">
      <c r="A108" s="35"/>
      <c r="B108" s="35"/>
      <c r="C108" s="35"/>
      <c r="D108" s="35"/>
      <c r="E108" s="35"/>
      <c r="F108" s="35"/>
      <c r="G108" s="35"/>
      <c r="H108" s="35"/>
      <c r="I108" s="35"/>
      <c r="J108" s="35"/>
    </row>
    <row r="109" spans="1:10">
      <c r="A109" s="35"/>
      <c r="B109" s="35"/>
      <c r="C109" s="35"/>
      <c r="D109" s="35"/>
      <c r="E109" s="35"/>
      <c r="F109" s="35"/>
      <c r="G109" s="35"/>
      <c r="H109" s="35"/>
      <c r="I109" s="35"/>
      <c r="J109" s="35"/>
    </row>
    <row r="110" spans="1:10">
      <c r="A110" s="35"/>
      <c r="B110" s="35"/>
      <c r="C110" s="35"/>
      <c r="D110" s="35"/>
      <c r="E110" s="35"/>
      <c r="F110" s="35"/>
      <c r="G110" s="35"/>
      <c r="H110" s="35"/>
      <c r="I110" s="35"/>
      <c r="J110" s="35"/>
    </row>
    <row r="111" spans="1:10">
      <c r="A111" s="35"/>
      <c r="B111" s="35"/>
      <c r="C111" s="35"/>
      <c r="D111" s="35"/>
      <c r="E111" s="35"/>
      <c r="F111" s="35"/>
      <c r="G111" s="35"/>
      <c r="H111" s="35"/>
      <c r="I111" s="35"/>
      <c r="J111" s="35"/>
    </row>
    <row r="112" spans="1:10">
      <c r="A112" s="35"/>
      <c r="B112" s="35"/>
      <c r="C112" s="35"/>
      <c r="D112" s="35"/>
      <c r="E112" s="35"/>
      <c r="F112" s="35"/>
      <c r="G112" s="35"/>
      <c r="H112" s="35"/>
      <c r="I112" s="35"/>
      <c r="J112" s="35"/>
    </row>
    <row r="113" spans="1:10">
      <c r="A113" s="35"/>
      <c r="B113" s="35"/>
      <c r="C113" s="35"/>
      <c r="D113" s="35"/>
      <c r="E113" s="35"/>
      <c r="F113" s="35"/>
      <c r="G113" s="35"/>
      <c r="H113" s="35"/>
      <c r="I113" s="35"/>
      <c r="J113" s="35"/>
    </row>
    <row r="114" spans="1:10">
      <c r="A114" s="35"/>
      <c r="B114" s="35"/>
      <c r="C114" s="35"/>
      <c r="D114" s="35"/>
      <c r="E114" s="35"/>
      <c r="F114" s="35"/>
      <c r="G114" s="35"/>
      <c r="H114" s="35"/>
      <c r="I114" s="35"/>
      <c r="J114" s="35"/>
    </row>
    <row r="115" spans="1:10">
      <c r="A115" s="35"/>
      <c r="B115" s="35"/>
      <c r="C115" s="35"/>
      <c r="D115" s="35"/>
      <c r="E115" s="35"/>
      <c r="F115" s="35"/>
      <c r="G115" s="35"/>
      <c r="H115" s="35"/>
      <c r="I115" s="35"/>
      <c r="J115" s="35"/>
    </row>
    <row r="116" spans="1:10">
      <c r="A116" s="35"/>
      <c r="B116" s="35"/>
      <c r="C116" s="35"/>
      <c r="D116" s="35"/>
      <c r="E116" s="35"/>
      <c r="F116" s="35"/>
      <c r="G116" s="35"/>
      <c r="H116" s="35"/>
      <c r="I116" s="35"/>
      <c r="J116" s="35"/>
    </row>
    <row r="117" spans="1:10">
      <c r="A117" s="35"/>
      <c r="B117" s="35"/>
      <c r="C117" s="35"/>
      <c r="D117" s="35"/>
      <c r="E117" s="35"/>
      <c r="F117" s="35"/>
      <c r="G117" s="35"/>
      <c r="H117" s="35"/>
      <c r="I117" s="35"/>
      <c r="J117" s="35"/>
    </row>
    <row r="118" spans="1:10">
      <c r="A118" s="35"/>
      <c r="B118" s="35"/>
      <c r="C118" s="35"/>
      <c r="D118" s="35"/>
      <c r="E118" s="35"/>
      <c r="F118" s="35"/>
      <c r="G118" s="35"/>
      <c r="H118" s="35"/>
      <c r="I118" s="35"/>
      <c r="J118" s="35"/>
    </row>
    <row r="119" spans="1:10">
      <c r="A119" s="35"/>
      <c r="B119" s="35"/>
      <c r="C119" s="35"/>
      <c r="D119" s="35"/>
      <c r="E119" s="35"/>
      <c r="F119" s="35"/>
      <c r="G119" s="35"/>
      <c r="H119" s="35"/>
      <c r="I119" s="35"/>
      <c r="J119" s="35"/>
    </row>
    <row r="120" spans="1:10">
      <c r="A120" s="35"/>
      <c r="B120" s="35"/>
      <c r="C120" s="35"/>
      <c r="D120" s="35"/>
      <c r="E120" s="35"/>
      <c r="F120" s="35"/>
      <c r="G120" s="35"/>
      <c r="H120" s="35"/>
      <c r="I120" s="35"/>
      <c r="J120" s="35"/>
    </row>
    <row r="121" spans="1:10">
      <c r="A121" s="35"/>
      <c r="B121" s="35"/>
      <c r="C121" s="35"/>
      <c r="D121" s="35"/>
      <c r="E121" s="35"/>
      <c r="F121" s="35"/>
      <c r="G121" s="35"/>
      <c r="H121" s="35"/>
      <c r="I121" s="35"/>
      <c r="J121" s="35"/>
    </row>
    <row r="122" spans="1:10">
      <c r="A122" s="35"/>
      <c r="B122" s="35"/>
      <c r="C122" s="35"/>
      <c r="D122" s="35"/>
      <c r="E122" s="35"/>
      <c r="F122" s="35"/>
      <c r="G122" s="35"/>
      <c r="H122" s="35"/>
      <c r="I122" s="35"/>
      <c r="J122" s="35"/>
    </row>
    <row r="123" spans="1:10">
      <c r="A123" s="35"/>
      <c r="B123" s="35"/>
      <c r="C123" s="35"/>
      <c r="D123" s="35"/>
      <c r="E123" s="35"/>
      <c r="F123" s="35"/>
      <c r="G123" s="35"/>
      <c r="H123" s="35"/>
      <c r="I123" s="35"/>
      <c r="J123" s="35"/>
    </row>
  </sheetData>
  <mergeCells count="41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A18:J18"/>
    <mergeCell ref="A103:J103"/>
    <mergeCell ref="A11:A17"/>
    <mergeCell ref="A21:A32"/>
    <mergeCell ref="A35:A46"/>
    <mergeCell ref="A49:A60"/>
    <mergeCell ref="A63:A74"/>
    <mergeCell ref="A77:A88"/>
    <mergeCell ref="A91:A102"/>
    <mergeCell ref="J22:J32"/>
    <mergeCell ref="J36:J46"/>
    <mergeCell ref="J50:J60"/>
    <mergeCell ref="J64:J74"/>
    <mergeCell ref="J78:J88"/>
    <mergeCell ref="J92:J102"/>
    <mergeCell ref="A2:D7"/>
    <mergeCell ref="A104:J123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1"/>
  <sheetViews>
    <sheetView zoomScale="115" zoomScaleNormal="115" topLeftCell="A6" workbookViewId="0">
      <selection activeCell="I17" sqref="I17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66" t="s">
        <v>164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_xlfn.DISPIMG("ID_AA61F10AA1BC4640AC2300FAD7502C4E",1)</f>
        <v>=DISPIMG("ID_AA61F10AA1BC4640AC2300FAD7502C4E",1)</v>
      </c>
      <c r="B2" s="7"/>
      <c r="C2" s="7"/>
      <c r="D2" s="7"/>
      <c r="E2" s="8" t="s">
        <v>2</v>
      </c>
      <c r="F2" s="9"/>
      <c r="G2" s="9"/>
      <c r="H2" s="9" t="s">
        <v>165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165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116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166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167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550</v>
      </c>
      <c r="C12" s="45">
        <v>767.14</v>
      </c>
      <c r="D12" s="45">
        <v>34.89</v>
      </c>
      <c r="E12" s="46">
        <v>3575</v>
      </c>
      <c r="F12" s="45">
        <v>4.66</v>
      </c>
      <c r="G12" s="15" t="s">
        <v>120</v>
      </c>
      <c r="H12" s="15"/>
      <c r="I12" s="15">
        <v>6</v>
      </c>
      <c r="J12" s="28">
        <v>40</v>
      </c>
    </row>
    <row r="13" s="1" customFormat="1" ht="14.25" spans="1:10">
      <c r="A13" s="13"/>
      <c r="B13" s="15">
        <v>550</v>
      </c>
      <c r="C13" s="45">
        <v>966.63</v>
      </c>
      <c r="D13" s="45">
        <v>44.28</v>
      </c>
      <c r="E13" s="46">
        <v>4116</v>
      </c>
      <c r="F13" s="45">
        <v>4.26</v>
      </c>
      <c r="G13" s="15" t="s">
        <v>137</v>
      </c>
      <c r="H13" s="15"/>
      <c r="I13" s="15">
        <v>6</v>
      </c>
      <c r="J13" s="28">
        <v>40</v>
      </c>
    </row>
    <row r="14" s="1" customFormat="1" ht="14.25" spans="1:10">
      <c r="A14" s="13"/>
      <c r="B14" s="15">
        <v>720</v>
      </c>
      <c r="C14" s="45">
        <v>1037.58</v>
      </c>
      <c r="D14" s="45">
        <v>58.9</v>
      </c>
      <c r="E14" s="46">
        <v>3624</v>
      </c>
      <c r="F14" s="45">
        <v>3.49</v>
      </c>
      <c r="G14" s="15" t="s">
        <v>90</v>
      </c>
      <c r="H14" s="15"/>
      <c r="I14" s="15">
        <v>5</v>
      </c>
      <c r="J14" s="28">
        <v>40</v>
      </c>
    </row>
    <row r="15" s="1" customFormat="1" ht="14.25" spans="1:10">
      <c r="A15" s="13"/>
      <c r="B15" s="15">
        <v>720</v>
      </c>
      <c r="C15" s="45">
        <v>1098.29</v>
      </c>
      <c r="D15" s="45">
        <v>62.58</v>
      </c>
      <c r="E15" s="46">
        <v>4316</v>
      </c>
      <c r="F15" s="45">
        <v>3.93</v>
      </c>
      <c r="G15" s="15" t="s">
        <v>137</v>
      </c>
      <c r="H15" s="15"/>
      <c r="I15" s="15">
        <v>5</v>
      </c>
      <c r="J15" s="28">
        <v>40</v>
      </c>
    </row>
    <row r="16" s="1" customFormat="1" ht="14.25" spans="1:10">
      <c r="A16" s="13"/>
      <c r="B16" s="15">
        <v>850</v>
      </c>
      <c r="C16" s="45">
        <v>787.29</v>
      </c>
      <c r="D16" s="45">
        <v>54.65</v>
      </c>
      <c r="E16" s="46">
        <v>3515</v>
      </c>
      <c r="F16" s="45">
        <v>4.46</v>
      </c>
      <c r="G16" s="15" t="s">
        <v>120</v>
      </c>
      <c r="H16" s="15"/>
      <c r="I16" s="15">
        <v>3</v>
      </c>
      <c r="J16" s="28">
        <v>40</v>
      </c>
    </row>
    <row r="17" s="1" customFormat="1" ht="14.25" spans="1:10">
      <c r="A17" s="13"/>
      <c r="B17" s="15">
        <v>850</v>
      </c>
      <c r="C17" s="45">
        <v>942.71</v>
      </c>
      <c r="D17" s="45">
        <v>66.32</v>
      </c>
      <c r="E17" s="46">
        <v>3854</v>
      </c>
      <c r="F17" s="45">
        <v>4.09</v>
      </c>
      <c r="G17" s="15" t="s">
        <v>137</v>
      </c>
      <c r="H17" s="15"/>
      <c r="I17" s="15">
        <v>4</v>
      </c>
      <c r="J17" s="28">
        <v>40</v>
      </c>
    </row>
    <row r="18" s="1" customFormat="1" ht="24" customHeight="1" spans="1:10">
      <c r="A18" s="10" t="s">
        <v>44</v>
      </c>
      <c r="B18" s="10"/>
      <c r="C18" s="10"/>
      <c r="D18" s="10"/>
      <c r="E18" s="10"/>
      <c r="F18" s="10"/>
      <c r="G18" s="10"/>
      <c r="H18" s="10"/>
      <c r="I18" s="10"/>
      <c r="J18" s="10"/>
    </row>
    <row r="19" s="1" customFormat="1" ht="14.25" spans="1:10">
      <c r="A19" s="11" t="s">
        <v>15</v>
      </c>
      <c r="B19" s="11" t="s">
        <v>45</v>
      </c>
      <c r="C19" s="11" t="s">
        <v>46</v>
      </c>
      <c r="D19" s="11" t="s">
        <v>19</v>
      </c>
      <c r="E19" s="11" t="s">
        <v>47</v>
      </c>
      <c r="F19" s="11" t="s">
        <v>48</v>
      </c>
      <c r="G19" s="11" t="s">
        <v>49</v>
      </c>
      <c r="H19" s="11" t="s">
        <v>50</v>
      </c>
      <c r="I19" s="11" t="s">
        <v>20</v>
      </c>
      <c r="J19" s="11" t="s">
        <v>51</v>
      </c>
    </row>
    <row r="20" s="1" customFormat="1" ht="19.5" spans="1:10">
      <c r="A20" s="12" t="s">
        <v>52</v>
      </c>
      <c r="B20" s="12" t="s">
        <v>53</v>
      </c>
      <c r="C20" s="12" t="s">
        <v>54</v>
      </c>
      <c r="D20" s="12" t="s">
        <v>55</v>
      </c>
      <c r="E20" s="12" t="s">
        <v>56</v>
      </c>
      <c r="F20" s="12" t="s">
        <v>57</v>
      </c>
      <c r="G20" s="12" t="s">
        <v>58</v>
      </c>
      <c r="H20" s="12" t="s">
        <v>59</v>
      </c>
      <c r="I20" s="12" t="s">
        <v>29</v>
      </c>
      <c r="J20" s="12" t="s">
        <v>60</v>
      </c>
    </row>
    <row r="21" s="1" customFormat="1" ht="14.25" spans="1:10">
      <c r="A21" s="33" t="s">
        <v>168</v>
      </c>
      <c r="B21" s="29" t="s">
        <v>62</v>
      </c>
      <c r="C21" s="29" t="s">
        <v>63</v>
      </c>
      <c r="D21" s="29" t="s">
        <v>37</v>
      </c>
      <c r="E21" s="29" t="s">
        <v>64</v>
      </c>
      <c r="F21" s="29" t="s">
        <v>36</v>
      </c>
      <c r="G21" s="29" t="s">
        <v>65</v>
      </c>
      <c r="H21" s="29" t="s">
        <v>35</v>
      </c>
      <c r="I21" s="29" t="s">
        <v>38</v>
      </c>
      <c r="J21" s="29" t="s">
        <v>66</v>
      </c>
    </row>
    <row r="22" s="1" customFormat="1" ht="14.25" spans="1:10">
      <c r="A22" s="33"/>
      <c r="B22" s="56">
        <v>0.4</v>
      </c>
      <c r="C22" s="45">
        <v>22.49</v>
      </c>
      <c r="D22" s="46">
        <v>912</v>
      </c>
      <c r="E22" s="57">
        <v>0.162</v>
      </c>
      <c r="F22" s="45">
        <v>4.96</v>
      </c>
      <c r="G22" s="46">
        <v>4834</v>
      </c>
      <c r="H22" s="45">
        <v>111.61</v>
      </c>
      <c r="I22" s="45">
        <v>8.18</v>
      </c>
      <c r="J22" s="33">
        <v>41</v>
      </c>
    </row>
    <row r="23" s="1" customFormat="1" ht="14.25" spans="1:10">
      <c r="A23" s="33"/>
      <c r="B23" s="56">
        <v>0.45</v>
      </c>
      <c r="C23" s="45">
        <v>22.47</v>
      </c>
      <c r="D23" s="46">
        <v>1053</v>
      </c>
      <c r="E23" s="57">
        <v>0.187</v>
      </c>
      <c r="F23" s="45">
        <v>6</v>
      </c>
      <c r="G23" s="46">
        <v>5181</v>
      </c>
      <c r="H23" s="45">
        <v>134.81</v>
      </c>
      <c r="I23" s="45">
        <v>7.81</v>
      </c>
      <c r="J23" s="33"/>
    </row>
    <row r="24" s="1" customFormat="1" ht="14.25" spans="1:10">
      <c r="A24" s="33"/>
      <c r="B24" s="56">
        <v>0.5</v>
      </c>
      <c r="C24" s="45">
        <v>22.45</v>
      </c>
      <c r="D24" s="46">
        <v>1208</v>
      </c>
      <c r="E24" s="57">
        <v>0.215</v>
      </c>
      <c r="F24" s="45">
        <v>7.26</v>
      </c>
      <c r="G24" s="46">
        <v>5558</v>
      </c>
      <c r="H24" s="45">
        <v>163.08</v>
      </c>
      <c r="I24" s="45">
        <v>7.41</v>
      </c>
      <c r="J24" s="33"/>
    </row>
    <row r="25" s="1" customFormat="1" ht="14.25" spans="1:10">
      <c r="A25" s="33"/>
      <c r="B25" s="56">
        <v>0.55</v>
      </c>
      <c r="C25" s="45">
        <v>22.43</v>
      </c>
      <c r="D25" s="46">
        <v>1396</v>
      </c>
      <c r="E25" s="57">
        <v>0.249</v>
      </c>
      <c r="F25" s="45">
        <v>8.88</v>
      </c>
      <c r="G25" s="46">
        <v>5990</v>
      </c>
      <c r="H25" s="45">
        <v>199.17</v>
      </c>
      <c r="I25" s="45">
        <v>7.01</v>
      </c>
      <c r="J25" s="33"/>
    </row>
    <row r="26" s="1" customFormat="1" ht="14.25" spans="1:10">
      <c r="A26" s="33"/>
      <c r="B26" s="56">
        <v>0.6</v>
      </c>
      <c r="C26" s="45">
        <v>22.39</v>
      </c>
      <c r="D26" s="46">
        <v>1619</v>
      </c>
      <c r="E26" s="57">
        <v>0.29</v>
      </c>
      <c r="F26" s="45">
        <v>10.87</v>
      </c>
      <c r="G26" s="46">
        <v>6404</v>
      </c>
      <c r="H26" s="45">
        <v>243.44</v>
      </c>
      <c r="I26" s="45">
        <v>6.65</v>
      </c>
      <c r="J26" s="33"/>
    </row>
    <row r="27" s="1" customFormat="1" ht="14.25" spans="1:10">
      <c r="A27" s="33"/>
      <c r="B27" s="56">
        <v>0.65</v>
      </c>
      <c r="C27" s="45">
        <v>22.35</v>
      </c>
      <c r="D27" s="46">
        <v>1890</v>
      </c>
      <c r="E27" s="57">
        <v>0.34</v>
      </c>
      <c r="F27" s="45">
        <v>13.47</v>
      </c>
      <c r="G27" s="46">
        <v>6895</v>
      </c>
      <c r="H27" s="45">
        <v>300.9</v>
      </c>
      <c r="I27" s="45">
        <v>6.28</v>
      </c>
      <c r="J27" s="33"/>
    </row>
    <row r="28" s="1" customFormat="1" ht="14.25" spans="1:10">
      <c r="A28" s="33"/>
      <c r="B28" s="56">
        <v>0.7</v>
      </c>
      <c r="C28" s="45">
        <v>22.3</v>
      </c>
      <c r="D28" s="46">
        <v>2140</v>
      </c>
      <c r="E28" s="57">
        <v>0.386</v>
      </c>
      <c r="F28" s="45">
        <v>16.12</v>
      </c>
      <c r="G28" s="46">
        <v>7313</v>
      </c>
      <c r="H28" s="45">
        <v>359.46</v>
      </c>
      <c r="I28" s="45">
        <v>5.95</v>
      </c>
      <c r="J28" s="33"/>
    </row>
    <row r="29" s="1" customFormat="1" ht="14.25" spans="1:10">
      <c r="A29" s="33"/>
      <c r="B29" s="56">
        <v>0.75</v>
      </c>
      <c r="C29" s="45">
        <v>22.25</v>
      </c>
      <c r="D29" s="46">
        <v>2412</v>
      </c>
      <c r="E29" s="57">
        <v>0.438</v>
      </c>
      <c r="F29" s="45">
        <v>19.27</v>
      </c>
      <c r="G29" s="46">
        <v>7732</v>
      </c>
      <c r="H29" s="45">
        <v>428.67</v>
      </c>
      <c r="I29" s="45">
        <v>5.63</v>
      </c>
      <c r="J29" s="33"/>
    </row>
    <row r="30" s="1" customFormat="1" ht="14.25" spans="1:10">
      <c r="A30" s="33"/>
      <c r="B30" s="56">
        <v>0.8</v>
      </c>
      <c r="C30" s="45">
        <v>22.19</v>
      </c>
      <c r="D30" s="46">
        <v>2711</v>
      </c>
      <c r="E30" s="57">
        <v>0.494</v>
      </c>
      <c r="F30" s="45">
        <v>22.6</v>
      </c>
      <c r="G30" s="46">
        <v>8119</v>
      </c>
      <c r="H30" s="45">
        <v>501.48</v>
      </c>
      <c r="I30" s="45">
        <v>5.41</v>
      </c>
      <c r="J30" s="33"/>
    </row>
    <row r="31" s="1" customFormat="1" ht="14.25" spans="1:10">
      <c r="A31" s="33"/>
      <c r="B31" s="56">
        <v>0.9</v>
      </c>
      <c r="C31" s="45">
        <v>22.06</v>
      </c>
      <c r="D31" s="46">
        <v>3289</v>
      </c>
      <c r="E31" s="57">
        <v>0.607</v>
      </c>
      <c r="F31" s="45">
        <v>30.77</v>
      </c>
      <c r="G31" s="46">
        <v>8940</v>
      </c>
      <c r="H31" s="45">
        <v>678.62</v>
      </c>
      <c r="I31" s="45">
        <v>4.85</v>
      </c>
      <c r="J31" s="33"/>
    </row>
    <row r="32" s="1" customFormat="1" ht="14.25" spans="1:10">
      <c r="A32" s="33"/>
      <c r="B32" s="56">
        <v>1</v>
      </c>
      <c r="C32" s="45">
        <v>21.99</v>
      </c>
      <c r="D32" s="46">
        <v>3575</v>
      </c>
      <c r="E32" s="57">
        <v>0.667</v>
      </c>
      <c r="F32" s="45">
        <v>34.89</v>
      </c>
      <c r="G32" s="46">
        <v>9252</v>
      </c>
      <c r="H32" s="45">
        <v>767.14</v>
      </c>
      <c r="I32" s="45">
        <v>4.66</v>
      </c>
      <c r="J32" s="33"/>
    </row>
    <row r="33" s="1" customFormat="1" ht="14.25" hidden="1" spans="1:10">
      <c r="A33" s="11" t="s">
        <v>15</v>
      </c>
      <c r="B33" s="11" t="s">
        <v>45</v>
      </c>
      <c r="C33" s="11" t="s">
        <v>46</v>
      </c>
      <c r="D33" s="11" t="s">
        <v>19</v>
      </c>
      <c r="E33" s="11" t="s">
        <v>47</v>
      </c>
      <c r="F33" s="11" t="s">
        <v>48</v>
      </c>
      <c r="G33" s="11" t="s">
        <v>49</v>
      </c>
      <c r="H33" s="11" t="s">
        <v>50</v>
      </c>
      <c r="I33" s="11" t="s">
        <v>20</v>
      </c>
      <c r="J33" s="11" t="s">
        <v>51</v>
      </c>
    </row>
    <row r="34" s="1" customFormat="1" ht="19.5" hidden="1" spans="1:10">
      <c r="A34" s="12" t="s">
        <v>52</v>
      </c>
      <c r="B34" s="12" t="s">
        <v>53</v>
      </c>
      <c r="C34" s="12" t="s">
        <v>54</v>
      </c>
      <c r="D34" s="12" t="s">
        <v>55</v>
      </c>
      <c r="E34" s="12" t="s">
        <v>56</v>
      </c>
      <c r="F34" s="12" t="s">
        <v>57</v>
      </c>
      <c r="G34" s="12" t="s">
        <v>58</v>
      </c>
      <c r="H34" s="12" t="s">
        <v>59</v>
      </c>
      <c r="I34" s="12" t="s">
        <v>29</v>
      </c>
      <c r="J34" s="12" t="s">
        <v>60</v>
      </c>
    </row>
    <row r="35" s="1" customFormat="1" ht="14.25" hidden="1" spans="1:10">
      <c r="A35" s="33" t="s">
        <v>169</v>
      </c>
      <c r="B35" s="29" t="s">
        <v>62</v>
      </c>
      <c r="C35" s="29" t="s">
        <v>63</v>
      </c>
      <c r="D35" s="29" t="s">
        <v>37</v>
      </c>
      <c r="E35" s="29" t="s">
        <v>64</v>
      </c>
      <c r="F35" s="29" t="s">
        <v>36</v>
      </c>
      <c r="G35" s="29" t="s">
        <v>65</v>
      </c>
      <c r="H35" s="29" t="s">
        <v>35</v>
      </c>
      <c r="I35" s="29" t="s">
        <v>38</v>
      </c>
      <c r="J35" s="29" t="s">
        <v>66</v>
      </c>
    </row>
    <row r="36" s="1" customFormat="1" ht="14.25" spans="1:10">
      <c r="A36" s="33"/>
      <c r="B36" s="56">
        <v>0.4</v>
      </c>
      <c r="C36" s="45">
        <v>22.49</v>
      </c>
      <c r="D36" s="46">
        <v>973</v>
      </c>
      <c r="E36" s="57">
        <v>0.185</v>
      </c>
      <c r="F36" s="45">
        <v>5.15</v>
      </c>
      <c r="G36" s="46">
        <v>4423</v>
      </c>
      <c r="H36" s="45">
        <v>115.79</v>
      </c>
      <c r="I36" s="45">
        <v>8.4</v>
      </c>
      <c r="J36" s="33">
        <v>59</v>
      </c>
    </row>
    <row r="37" s="1" customFormat="1" ht="14.25" spans="1:10">
      <c r="A37" s="33"/>
      <c r="B37" s="56">
        <v>0.45</v>
      </c>
      <c r="C37" s="45">
        <v>22.46</v>
      </c>
      <c r="D37" s="46">
        <v>1169</v>
      </c>
      <c r="E37" s="57">
        <v>0.224</v>
      </c>
      <c r="F37" s="45">
        <v>6.71</v>
      </c>
      <c r="G37" s="46">
        <v>4888</v>
      </c>
      <c r="H37" s="45">
        <v>150.66</v>
      </c>
      <c r="I37" s="45">
        <v>7.76</v>
      </c>
      <c r="J37" s="33"/>
    </row>
    <row r="38" spans="1:10">
      <c r="A38" s="33"/>
      <c r="B38" s="56">
        <v>0.5</v>
      </c>
      <c r="C38" s="45">
        <v>22.43</v>
      </c>
      <c r="D38" s="46">
        <v>1408</v>
      </c>
      <c r="E38" s="57">
        <v>0.268</v>
      </c>
      <c r="F38" s="45">
        <v>8.5</v>
      </c>
      <c r="G38" s="46">
        <v>5313</v>
      </c>
      <c r="H38" s="45">
        <v>190.74</v>
      </c>
      <c r="I38" s="45">
        <v>7.38</v>
      </c>
      <c r="J38" s="33"/>
    </row>
    <row r="39" spans="1:10">
      <c r="A39" s="33"/>
      <c r="B39" s="56">
        <v>0.55</v>
      </c>
      <c r="C39" s="45">
        <v>22.37</v>
      </c>
      <c r="D39" s="46">
        <v>1689</v>
      </c>
      <c r="E39" s="57">
        <v>0.326</v>
      </c>
      <c r="F39" s="45">
        <v>11.18</v>
      </c>
      <c r="G39" s="46">
        <v>5785</v>
      </c>
      <c r="H39" s="45">
        <v>250.13</v>
      </c>
      <c r="I39" s="45">
        <v>6.75</v>
      </c>
      <c r="J39" s="33"/>
    </row>
    <row r="40" spans="1:10">
      <c r="A40" s="33"/>
      <c r="B40" s="56">
        <v>0.6</v>
      </c>
      <c r="C40" s="45">
        <v>22.34</v>
      </c>
      <c r="D40" s="46">
        <v>1954</v>
      </c>
      <c r="E40" s="57">
        <v>0.38</v>
      </c>
      <c r="F40" s="45">
        <v>13.7</v>
      </c>
      <c r="G40" s="46">
        <v>6192</v>
      </c>
      <c r="H40" s="45">
        <v>305.98</v>
      </c>
      <c r="I40" s="45">
        <v>6.39</v>
      </c>
      <c r="J40" s="33"/>
    </row>
    <row r="41" spans="1:10">
      <c r="A41" s="33"/>
      <c r="B41" s="56">
        <v>0.65</v>
      </c>
      <c r="C41" s="45">
        <v>22.29</v>
      </c>
      <c r="D41" s="46">
        <v>2247</v>
      </c>
      <c r="E41" s="57">
        <v>0.44</v>
      </c>
      <c r="F41" s="45">
        <v>16.9</v>
      </c>
      <c r="G41" s="46">
        <v>6664</v>
      </c>
      <c r="H41" s="45">
        <v>376.75</v>
      </c>
      <c r="I41" s="45">
        <v>5.96</v>
      </c>
      <c r="J41" s="33"/>
    </row>
    <row r="42" spans="1:10">
      <c r="A42" s="33"/>
      <c r="B42" s="56">
        <v>0.7</v>
      </c>
      <c r="C42" s="45">
        <v>22.23</v>
      </c>
      <c r="D42" s="46">
        <v>2529</v>
      </c>
      <c r="E42" s="57">
        <v>0.498</v>
      </c>
      <c r="F42" s="45">
        <v>20.26</v>
      </c>
      <c r="G42" s="46">
        <v>7056</v>
      </c>
      <c r="H42" s="45">
        <v>450.36</v>
      </c>
      <c r="I42" s="45">
        <v>5.62</v>
      </c>
      <c r="J42" s="33"/>
    </row>
    <row r="43" spans="1:10">
      <c r="A43" s="33"/>
      <c r="B43" s="56">
        <v>0.75</v>
      </c>
      <c r="C43" s="45">
        <v>22.16</v>
      </c>
      <c r="D43" s="46">
        <v>2863</v>
      </c>
      <c r="E43" s="57">
        <v>0.57</v>
      </c>
      <c r="F43" s="45">
        <v>24.56</v>
      </c>
      <c r="G43" s="46">
        <v>7454</v>
      </c>
      <c r="H43" s="45">
        <v>544.3</v>
      </c>
      <c r="I43" s="45">
        <v>5.26</v>
      </c>
      <c r="J43" s="33"/>
    </row>
    <row r="44" spans="1:10">
      <c r="A44" s="33"/>
      <c r="B44" s="56">
        <v>0.8</v>
      </c>
      <c r="C44" s="45">
        <v>22.08</v>
      </c>
      <c r="D44" s="46">
        <v>3216</v>
      </c>
      <c r="E44" s="57">
        <v>0.646</v>
      </c>
      <c r="F44" s="45">
        <v>29.2</v>
      </c>
      <c r="G44" s="46">
        <v>7818</v>
      </c>
      <c r="H44" s="45">
        <v>644.83</v>
      </c>
      <c r="I44" s="45">
        <v>4.99</v>
      </c>
      <c r="J44" s="33"/>
    </row>
    <row r="45" spans="1:10">
      <c r="A45" s="33"/>
      <c r="B45" s="56">
        <v>0.9</v>
      </c>
      <c r="C45" s="45">
        <v>21.93</v>
      </c>
      <c r="D45" s="46">
        <v>3787</v>
      </c>
      <c r="E45" s="57">
        <v>0.776</v>
      </c>
      <c r="F45" s="45">
        <v>38.47</v>
      </c>
      <c r="G45" s="46">
        <v>8481</v>
      </c>
      <c r="H45" s="45">
        <v>843.54</v>
      </c>
      <c r="I45" s="45">
        <v>4.49</v>
      </c>
      <c r="J45" s="33"/>
    </row>
    <row r="46" spans="1:10">
      <c r="A46" s="33"/>
      <c r="B46" s="56">
        <v>1</v>
      </c>
      <c r="C46" s="45">
        <v>21.83</v>
      </c>
      <c r="D46" s="46">
        <v>4116</v>
      </c>
      <c r="E46" s="57">
        <v>0.854</v>
      </c>
      <c r="F46" s="45">
        <v>44.28</v>
      </c>
      <c r="G46" s="46">
        <v>8762</v>
      </c>
      <c r="H46" s="45">
        <v>966.63</v>
      </c>
      <c r="I46" s="45">
        <v>4.26</v>
      </c>
      <c r="J46" s="33"/>
    </row>
    <row r="47" s="1" customFormat="1" ht="14.25" hidden="1" spans="1:10">
      <c r="A47" s="11" t="s">
        <v>15</v>
      </c>
      <c r="B47" s="11" t="s">
        <v>45</v>
      </c>
      <c r="C47" s="11" t="s">
        <v>46</v>
      </c>
      <c r="D47" s="11" t="s">
        <v>19</v>
      </c>
      <c r="E47" s="11" t="s">
        <v>47</v>
      </c>
      <c r="F47" s="11" t="s">
        <v>48</v>
      </c>
      <c r="G47" s="11" t="s">
        <v>49</v>
      </c>
      <c r="H47" s="11" t="s">
        <v>50</v>
      </c>
      <c r="I47" s="11" t="s">
        <v>20</v>
      </c>
      <c r="J47" s="11" t="s">
        <v>51</v>
      </c>
    </row>
    <row r="48" s="1" customFormat="1" ht="19.5" hidden="1" spans="1:10">
      <c r="A48" s="12" t="s">
        <v>52</v>
      </c>
      <c r="B48" s="12" t="s">
        <v>53</v>
      </c>
      <c r="C48" s="12" t="s">
        <v>54</v>
      </c>
      <c r="D48" s="12" t="s">
        <v>55</v>
      </c>
      <c r="E48" s="12" t="s">
        <v>56</v>
      </c>
      <c r="F48" s="12" t="s">
        <v>57</v>
      </c>
      <c r="G48" s="12" t="s">
        <v>58</v>
      </c>
      <c r="H48" s="12" t="s">
        <v>59</v>
      </c>
      <c r="I48" s="12" t="s">
        <v>29</v>
      </c>
      <c r="J48" s="12" t="s">
        <v>60</v>
      </c>
    </row>
    <row r="49" s="1" customFormat="1" ht="14.25" hidden="1" spans="1:10">
      <c r="A49" s="47" t="s">
        <v>170</v>
      </c>
      <c r="B49" s="29" t="s">
        <v>62</v>
      </c>
      <c r="C49" s="29" t="s">
        <v>63</v>
      </c>
      <c r="D49" s="29" t="s">
        <v>37</v>
      </c>
      <c r="E49" s="29" t="s">
        <v>64</v>
      </c>
      <c r="F49" s="29" t="s">
        <v>36</v>
      </c>
      <c r="G49" s="29" t="s">
        <v>65</v>
      </c>
      <c r="H49" s="29" t="s">
        <v>35</v>
      </c>
      <c r="I49" s="29" t="s">
        <v>38</v>
      </c>
      <c r="J49" s="29" t="s">
        <v>66</v>
      </c>
    </row>
    <row r="50" spans="1:10">
      <c r="A50" s="47"/>
      <c r="B50" s="56">
        <v>0.4</v>
      </c>
      <c r="C50" s="45">
        <v>18.47</v>
      </c>
      <c r="D50" s="46">
        <v>1004</v>
      </c>
      <c r="E50" s="57">
        <v>0.194</v>
      </c>
      <c r="F50" s="45">
        <v>7.46</v>
      </c>
      <c r="G50" s="46">
        <v>4880</v>
      </c>
      <c r="H50" s="45">
        <v>137.74</v>
      </c>
      <c r="I50" s="45">
        <v>7.29</v>
      </c>
      <c r="J50" s="44">
        <v>54</v>
      </c>
    </row>
    <row r="51" spans="1:10">
      <c r="A51" s="47"/>
      <c r="B51" s="56">
        <v>0.45</v>
      </c>
      <c r="C51" s="45">
        <v>18.43</v>
      </c>
      <c r="D51" s="46">
        <v>1194</v>
      </c>
      <c r="E51" s="57">
        <v>0.231</v>
      </c>
      <c r="F51" s="45">
        <v>9.41</v>
      </c>
      <c r="G51" s="46">
        <v>5303</v>
      </c>
      <c r="H51" s="45">
        <v>173.4</v>
      </c>
      <c r="I51" s="45">
        <v>6.88</v>
      </c>
      <c r="J51" s="44"/>
    </row>
    <row r="52" spans="1:10">
      <c r="A52" s="47"/>
      <c r="B52" s="56">
        <v>0.5</v>
      </c>
      <c r="C52" s="45">
        <v>18.39</v>
      </c>
      <c r="D52" s="46">
        <v>1428</v>
      </c>
      <c r="E52" s="57">
        <v>0.277</v>
      </c>
      <c r="F52" s="45">
        <v>11.9</v>
      </c>
      <c r="G52" s="46">
        <v>5750</v>
      </c>
      <c r="H52" s="45">
        <v>218.85</v>
      </c>
      <c r="I52" s="45">
        <v>6.52</v>
      </c>
      <c r="J52" s="44"/>
    </row>
    <row r="53" spans="1:10">
      <c r="A53" s="47"/>
      <c r="B53" s="56">
        <v>0.55</v>
      </c>
      <c r="C53" s="45">
        <v>18.34</v>
      </c>
      <c r="D53" s="46">
        <v>1658</v>
      </c>
      <c r="E53" s="57">
        <v>0.324</v>
      </c>
      <c r="F53" s="45">
        <v>14.91</v>
      </c>
      <c r="G53" s="46">
        <v>6237</v>
      </c>
      <c r="H53" s="45">
        <v>273.44</v>
      </c>
      <c r="I53" s="45">
        <v>6.06</v>
      </c>
      <c r="J53" s="44"/>
    </row>
    <row r="54" spans="1:10">
      <c r="A54" s="47"/>
      <c r="B54" s="56">
        <v>0.6</v>
      </c>
      <c r="C54" s="45">
        <v>18.28</v>
      </c>
      <c r="D54" s="46">
        <v>1954</v>
      </c>
      <c r="E54" s="57">
        <v>0.383</v>
      </c>
      <c r="F54" s="45">
        <v>18.61</v>
      </c>
      <c r="G54" s="46">
        <v>6657</v>
      </c>
      <c r="H54" s="45">
        <v>340.07</v>
      </c>
      <c r="I54" s="45">
        <v>5.75</v>
      </c>
      <c r="J54" s="44"/>
    </row>
    <row r="55" spans="1:10">
      <c r="A55" s="47"/>
      <c r="B55" s="56">
        <v>0.65</v>
      </c>
      <c r="C55" s="45">
        <v>18.2</v>
      </c>
      <c r="D55" s="46">
        <v>2249</v>
      </c>
      <c r="E55" s="57">
        <v>0.443</v>
      </c>
      <c r="F55" s="45">
        <v>23.12</v>
      </c>
      <c r="G55" s="46">
        <v>7162</v>
      </c>
      <c r="H55" s="45">
        <v>420.93</v>
      </c>
      <c r="I55" s="45">
        <v>5.34</v>
      </c>
      <c r="J55" s="44"/>
    </row>
    <row r="56" spans="1:10">
      <c r="A56" s="47"/>
      <c r="B56" s="56">
        <v>0.7</v>
      </c>
      <c r="C56" s="45">
        <v>18.15</v>
      </c>
      <c r="D56" s="46">
        <v>2524</v>
      </c>
      <c r="E56" s="57">
        <v>0.5</v>
      </c>
      <c r="F56" s="45">
        <v>27.05</v>
      </c>
      <c r="G56" s="46">
        <v>7548</v>
      </c>
      <c r="H56" s="45">
        <v>490.94</v>
      </c>
      <c r="I56" s="45">
        <v>5.14</v>
      </c>
      <c r="J56" s="44"/>
    </row>
    <row r="57" spans="1:10">
      <c r="A57" s="47"/>
      <c r="B57" s="56">
        <v>0.75</v>
      </c>
      <c r="C57" s="45">
        <v>18.06</v>
      </c>
      <c r="D57" s="46">
        <v>2768</v>
      </c>
      <c r="E57" s="57">
        <v>0.552</v>
      </c>
      <c r="F57" s="45">
        <v>31.85</v>
      </c>
      <c r="G57" s="46">
        <v>7918</v>
      </c>
      <c r="H57" s="45">
        <v>575.15</v>
      </c>
      <c r="I57" s="45">
        <v>4.81</v>
      </c>
      <c r="J57" s="44"/>
    </row>
    <row r="58" spans="1:10">
      <c r="A58" s="47"/>
      <c r="B58" s="56">
        <v>0.8</v>
      </c>
      <c r="C58" s="45">
        <v>17.96</v>
      </c>
      <c r="D58" s="46">
        <v>3045</v>
      </c>
      <c r="E58" s="57">
        <v>0.621</v>
      </c>
      <c r="F58" s="45">
        <v>37.82</v>
      </c>
      <c r="G58" s="46">
        <v>8315</v>
      </c>
      <c r="H58" s="45">
        <v>679.25</v>
      </c>
      <c r="I58" s="45">
        <v>4.48</v>
      </c>
      <c r="J58" s="44"/>
    </row>
    <row r="59" spans="1:10">
      <c r="A59" s="47"/>
      <c r="B59" s="56">
        <v>0.9</v>
      </c>
      <c r="C59" s="45">
        <v>17.74</v>
      </c>
      <c r="D59" s="46">
        <v>3539</v>
      </c>
      <c r="E59" s="57">
        <v>0.771</v>
      </c>
      <c r="F59" s="45">
        <v>51.47</v>
      </c>
      <c r="G59" s="46">
        <v>8977</v>
      </c>
      <c r="H59" s="45">
        <v>912.96</v>
      </c>
      <c r="I59" s="45">
        <v>3.88</v>
      </c>
      <c r="J59" s="44"/>
    </row>
    <row r="60" spans="1:10">
      <c r="A60" s="47"/>
      <c r="B60" s="56">
        <v>1</v>
      </c>
      <c r="C60" s="45">
        <v>17.62</v>
      </c>
      <c r="D60" s="46">
        <v>3624</v>
      </c>
      <c r="E60" s="57">
        <v>0.845</v>
      </c>
      <c r="F60" s="45">
        <v>58.9</v>
      </c>
      <c r="G60" s="46">
        <v>9211</v>
      </c>
      <c r="H60" s="45">
        <v>1037.58</v>
      </c>
      <c r="I60" s="45">
        <v>3.49</v>
      </c>
      <c r="J60" s="44"/>
    </row>
    <row r="61" s="1" customFormat="1" ht="14.25" hidden="1" spans="1:10">
      <c r="A61" s="11" t="s">
        <v>15</v>
      </c>
      <c r="B61" s="11" t="s">
        <v>45</v>
      </c>
      <c r="C61" s="11" t="s">
        <v>46</v>
      </c>
      <c r="D61" s="11" t="s">
        <v>19</v>
      </c>
      <c r="E61" s="11" t="s">
        <v>47</v>
      </c>
      <c r="F61" s="11" t="s">
        <v>48</v>
      </c>
      <c r="G61" s="11" t="s">
        <v>49</v>
      </c>
      <c r="H61" s="11" t="s">
        <v>50</v>
      </c>
      <c r="I61" s="11" t="s">
        <v>20</v>
      </c>
      <c r="J61" s="11" t="s">
        <v>51</v>
      </c>
    </row>
    <row r="62" s="1" customFormat="1" ht="19.5" hidden="1" spans="1:10">
      <c r="A62" s="12" t="s">
        <v>52</v>
      </c>
      <c r="B62" s="12" t="s">
        <v>53</v>
      </c>
      <c r="C62" s="12" t="s">
        <v>54</v>
      </c>
      <c r="D62" s="12" t="s">
        <v>55</v>
      </c>
      <c r="E62" s="12" t="s">
        <v>56</v>
      </c>
      <c r="F62" s="12" t="s">
        <v>57</v>
      </c>
      <c r="G62" s="12" t="s">
        <v>58</v>
      </c>
      <c r="H62" s="12" t="s">
        <v>59</v>
      </c>
      <c r="I62" s="12" t="s">
        <v>29</v>
      </c>
      <c r="J62" s="12" t="s">
        <v>60</v>
      </c>
    </row>
    <row r="63" s="1" customFormat="1" ht="14.25" hidden="1" spans="1:10">
      <c r="A63" s="47" t="s">
        <v>171</v>
      </c>
      <c r="B63" s="29" t="s">
        <v>62</v>
      </c>
      <c r="C63" s="29" t="s">
        <v>63</v>
      </c>
      <c r="D63" s="29" t="s">
        <v>37</v>
      </c>
      <c r="E63" s="29" t="s">
        <v>64</v>
      </c>
      <c r="F63" s="29" t="s">
        <v>36</v>
      </c>
      <c r="G63" s="29" t="s">
        <v>65</v>
      </c>
      <c r="H63" s="29" t="s">
        <v>35</v>
      </c>
      <c r="I63" s="29" t="s">
        <v>38</v>
      </c>
      <c r="J63" s="29" t="s">
        <v>66</v>
      </c>
    </row>
    <row r="64" spans="1:10">
      <c r="A64" s="47"/>
      <c r="B64" s="56">
        <v>0.4</v>
      </c>
      <c r="C64" s="45">
        <v>18.46</v>
      </c>
      <c r="D64" s="46">
        <v>1076</v>
      </c>
      <c r="E64" s="57">
        <v>0.204</v>
      </c>
      <c r="F64" s="45">
        <v>7.55</v>
      </c>
      <c r="G64" s="46">
        <v>4685</v>
      </c>
      <c r="H64" s="45">
        <v>139.36</v>
      </c>
      <c r="I64" s="45">
        <v>7.72</v>
      </c>
      <c r="J64" s="44">
        <v>72</v>
      </c>
    </row>
    <row r="65" spans="1:10">
      <c r="A65" s="47"/>
      <c r="B65" s="56">
        <v>0.45</v>
      </c>
      <c r="C65" s="45">
        <v>18.42</v>
      </c>
      <c r="D65" s="46">
        <v>1332</v>
      </c>
      <c r="E65" s="57">
        <v>0.254</v>
      </c>
      <c r="F65" s="45">
        <v>9.99</v>
      </c>
      <c r="G65" s="46">
        <v>5164</v>
      </c>
      <c r="H65" s="45">
        <v>183.99</v>
      </c>
      <c r="I65" s="45">
        <v>7.24</v>
      </c>
      <c r="J65" s="44"/>
    </row>
    <row r="66" spans="1:10">
      <c r="A66" s="47"/>
      <c r="B66" s="56">
        <v>0.5</v>
      </c>
      <c r="C66" s="45">
        <v>18.37</v>
      </c>
      <c r="D66" s="46">
        <v>1583</v>
      </c>
      <c r="E66" s="57">
        <v>0.304</v>
      </c>
      <c r="F66" s="45">
        <v>12.95</v>
      </c>
      <c r="G66" s="46">
        <v>5657</v>
      </c>
      <c r="H66" s="45">
        <v>237.94</v>
      </c>
      <c r="I66" s="45">
        <v>6.65</v>
      </c>
      <c r="J66" s="44"/>
    </row>
    <row r="67" spans="1:10">
      <c r="A67" s="47"/>
      <c r="B67" s="56">
        <v>0.55</v>
      </c>
      <c r="C67" s="45">
        <v>18.31</v>
      </c>
      <c r="D67" s="46">
        <v>1881</v>
      </c>
      <c r="E67" s="57">
        <v>0.364</v>
      </c>
      <c r="F67" s="45">
        <v>16.51</v>
      </c>
      <c r="G67" s="46">
        <v>6123</v>
      </c>
      <c r="H67" s="45">
        <v>302.23</v>
      </c>
      <c r="I67" s="45">
        <v>6.22</v>
      </c>
      <c r="J67" s="44"/>
    </row>
    <row r="68" spans="1:10">
      <c r="A68" s="47"/>
      <c r="B68" s="56">
        <v>0.6</v>
      </c>
      <c r="C68" s="45">
        <v>18.24</v>
      </c>
      <c r="D68" s="46">
        <v>2185</v>
      </c>
      <c r="E68" s="57">
        <v>0.426</v>
      </c>
      <c r="F68" s="45">
        <v>20.52</v>
      </c>
      <c r="G68" s="46">
        <v>6565</v>
      </c>
      <c r="H68" s="45">
        <v>374.31</v>
      </c>
      <c r="I68" s="45">
        <v>5.84</v>
      </c>
      <c r="J68" s="44"/>
    </row>
    <row r="69" spans="1:10">
      <c r="A69" s="47"/>
      <c r="B69" s="56">
        <v>0.65</v>
      </c>
      <c r="C69" s="45">
        <v>18.16</v>
      </c>
      <c r="D69" s="46">
        <v>2526</v>
      </c>
      <c r="E69" s="57">
        <v>0.493</v>
      </c>
      <c r="F69" s="45">
        <v>25.43</v>
      </c>
      <c r="G69" s="46">
        <v>7020</v>
      </c>
      <c r="H69" s="45">
        <v>461.78</v>
      </c>
      <c r="I69" s="45">
        <v>5.47</v>
      </c>
      <c r="J69" s="44"/>
    </row>
    <row r="70" spans="1:10">
      <c r="A70" s="47"/>
      <c r="B70" s="56">
        <v>0.7</v>
      </c>
      <c r="C70" s="45">
        <v>18.08</v>
      </c>
      <c r="D70" s="46">
        <v>2817</v>
      </c>
      <c r="E70" s="57">
        <v>0.552</v>
      </c>
      <c r="F70" s="45">
        <v>30.14</v>
      </c>
      <c r="G70" s="46">
        <v>7380</v>
      </c>
      <c r="H70" s="45">
        <v>544.91</v>
      </c>
      <c r="I70" s="45">
        <v>5.17</v>
      </c>
      <c r="J70" s="44"/>
    </row>
    <row r="71" spans="1:10">
      <c r="A71" s="47"/>
      <c r="B71" s="56">
        <v>0.75</v>
      </c>
      <c r="C71" s="45">
        <v>17.99</v>
      </c>
      <c r="D71" s="46">
        <v>3101</v>
      </c>
      <c r="E71" s="57">
        <v>0.614</v>
      </c>
      <c r="F71" s="45">
        <v>35.37</v>
      </c>
      <c r="G71" s="46">
        <v>7754</v>
      </c>
      <c r="H71" s="45">
        <v>636.4</v>
      </c>
      <c r="I71" s="45">
        <v>4.87</v>
      </c>
      <c r="J71" s="44"/>
    </row>
    <row r="72" spans="1:10">
      <c r="A72" s="47"/>
      <c r="B72" s="56">
        <v>0.8</v>
      </c>
      <c r="C72" s="45">
        <v>17.88</v>
      </c>
      <c r="D72" s="46">
        <v>3457</v>
      </c>
      <c r="E72" s="57">
        <v>0.693</v>
      </c>
      <c r="F72" s="45">
        <v>42.17</v>
      </c>
      <c r="G72" s="46">
        <v>8130</v>
      </c>
      <c r="H72" s="45">
        <v>754.01</v>
      </c>
      <c r="I72" s="45">
        <v>4.58</v>
      </c>
      <c r="J72" s="44"/>
    </row>
    <row r="73" spans="1:10">
      <c r="A73" s="47"/>
      <c r="B73" s="56">
        <v>0.9</v>
      </c>
      <c r="C73" s="45">
        <v>17.66</v>
      </c>
      <c r="D73" s="46">
        <v>4072</v>
      </c>
      <c r="E73" s="57">
        <v>0.832</v>
      </c>
      <c r="F73" s="45">
        <v>55.71</v>
      </c>
      <c r="G73" s="46">
        <v>8756</v>
      </c>
      <c r="H73" s="45">
        <v>984.06</v>
      </c>
      <c r="I73" s="45">
        <v>4.14</v>
      </c>
      <c r="J73" s="44"/>
    </row>
    <row r="74" spans="1:10">
      <c r="A74" s="47"/>
      <c r="B74" s="56">
        <v>1</v>
      </c>
      <c r="C74" s="45">
        <v>17.55</v>
      </c>
      <c r="D74" s="46">
        <v>4316</v>
      </c>
      <c r="E74" s="57">
        <v>0.892</v>
      </c>
      <c r="F74" s="45">
        <v>62.58</v>
      </c>
      <c r="G74" s="46">
        <v>9014</v>
      </c>
      <c r="H74" s="45">
        <v>1098.29</v>
      </c>
      <c r="I74" s="45">
        <v>3.93</v>
      </c>
      <c r="J74" s="44"/>
    </row>
    <row r="75" s="1" customFormat="1" ht="14.25" hidden="1" spans="1:10">
      <c r="A75" s="11" t="s">
        <v>15</v>
      </c>
      <c r="B75" s="11" t="s">
        <v>45</v>
      </c>
      <c r="C75" s="11" t="s">
        <v>46</v>
      </c>
      <c r="D75" s="11" t="s">
        <v>19</v>
      </c>
      <c r="E75" s="11" t="s">
        <v>47</v>
      </c>
      <c r="F75" s="11" t="s">
        <v>48</v>
      </c>
      <c r="G75" s="11" t="s">
        <v>49</v>
      </c>
      <c r="H75" s="11" t="s">
        <v>50</v>
      </c>
      <c r="I75" s="11" t="s">
        <v>20</v>
      </c>
      <c r="J75" s="11" t="s">
        <v>51</v>
      </c>
    </row>
    <row r="76" s="1" customFormat="1" ht="19.5" hidden="1" spans="1:10">
      <c r="A76" s="12" t="s">
        <v>52</v>
      </c>
      <c r="B76" s="12" t="s">
        <v>53</v>
      </c>
      <c r="C76" s="12" t="s">
        <v>54</v>
      </c>
      <c r="D76" s="12" t="s">
        <v>55</v>
      </c>
      <c r="E76" s="12" t="s">
        <v>56</v>
      </c>
      <c r="F76" s="12" t="s">
        <v>57</v>
      </c>
      <c r="G76" s="12" t="s">
        <v>58</v>
      </c>
      <c r="H76" s="12" t="s">
        <v>59</v>
      </c>
      <c r="I76" s="12" t="s">
        <v>29</v>
      </c>
      <c r="J76" s="12" t="s">
        <v>60</v>
      </c>
    </row>
    <row r="77" s="1" customFormat="1" ht="14.25" hidden="1" spans="1:10">
      <c r="A77" s="47" t="s">
        <v>172</v>
      </c>
      <c r="B77" s="29" t="s">
        <v>62</v>
      </c>
      <c r="C77" s="29" t="s">
        <v>63</v>
      </c>
      <c r="D77" s="29" t="s">
        <v>37</v>
      </c>
      <c r="E77" s="29" t="s">
        <v>64</v>
      </c>
      <c r="F77" s="29" t="s">
        <v>36</v>
      </c>
      <c r="G77" s="29" t="s">
        <v>65</v>
      </c>
      <c r="H77" s="29" t="s">
        <v>35</v>
      </c>
      <c r="I77" s="29" t="s">
        <v>38</v>
      </c>
      <c r="J77" s="29" t="s">
        <v>66</v>
      </c>
    </row>
    <row r="78" spans="1:10">
      <c r="A78" s="47"/>
      <c r="B78" s="56">
        <v>0.4</v>
      </c>
      <c r="C78" s="45">
        <v>15.16</v>
      </c>
      <c r="D78" s="46">
        <v>953</v>
      </c>
      <c r="E78" s="57">
        <v>0.17</v>
      </c>
      <c r="F78" s="45">
        <v>8.34</v>
      </c>
      <c r="G78" s="46">
        <v>5001</v>
      </c>
      <c r="H78" s="45">
        <v>126.54</v>
      </c>
      <c r="I78" s="45">
        <v>7.53</v>
      </c>
      <c r="J78" s="44">
        <v>43</v>
      </c>
    </row>
    <row r="79" spans="1:10">
      <c r="A79" s="47"/>
      <c r="B79" s="56">
        <v>0.45</v>
      </c>
      <c r="C79" s="45">
        <v>15.13</v>
      </c>
      <c r="D79" s="46">
        <v>1106</v>
      </c>
      <c r="E79" s="57">
        <v>0.198</v>
      </c>
      <c r="F79" s="45">
        <v>10.19</v>
      </c>
      <c r="G79" s="46">
        <v>5364</v>
      </c>
      <c r="H79" s="45">
        <v>154.22</v>
      </c>
      <c r="I79" s="45">
        <v>7.17</v>
      </c>
      <c r="J79" s="44"/>
    </row>
    <row r="80" spans="1:10">
      <c r="A80" s="47"/>
      <c r="B80" s="56">
        <v>0.5</v>
      </c>
      <c r="C80" s="45">
        <v>15.1</v>
      </c>
      <c r="D80" s="46">
        <v>1280</v>
      </c>
      <c r="E80" s="57">
        <v>0.229</v>
      </c>
      <c r="F80" s="45">
        <v>12.09</v>
      </c>
      <c r="G80" s="46">
        <v>5735</v>
      </c>
      <c r="H80" s="45">
        <v>182.64</v>
      </c>
      <c r="I80" s="45">
        <v>7.01</v>
      </c>
      <c r="J80" s="44"/>
    </row>
    <row r="81" spans="1:10">
      <c r="A81" s="47"/>
      <c r="B81" s="56">
        <v>0.55</v>
      </c>
      <c r="C81" s="45">
        <v>15.05</v>
      </c>
      <c r="D81" s="46">
        <v>1494</v>
      </c>
      <c r="E81" s="57">
        <v>0.267</v>
      </c>
      <c r="F81" s="45">
        <v>15.18</v>
      </c>
      <c r="G81" s="46">
        <v>6168</v>
      </c>
      <c r="H81" s="45">
        <v>228.48</v>
      </c>
      <c r="I81" s="45">
        <v>6.54</v>
      </c>
      <c r="J81" s="44"/>
    </row>
    <row r="82" spans="1:10">
      <c r="A82" s="47"/>
      <c r="B82" s="56">
        <v>0.6</v>
      </c>
      <c r="C82" s="45">
        <v>14.99</v>
      </c>
      <c r="D82" s="46">
        <v>1732</v>
      </c>
      <c r="E82" s="57">
        <v>0.312</v>
      </c>
      <c r="F82" s="45">
        <v>18.54</v>
      </c>
      <c r="G82" s="46">
        <v>6583</v>
      </c>
      <c r="H82" s="45">
        <v>278.01</v>
      </c>
      <c r="I82" s="45">
        <v>6.23</v>
      </c>
      <c r="J82" s="44"/>
    </row>
    <row r="83" spans="1:10">
      <c r="A83" s="47"/>
      <c r="B83" s="56">
        <v>0.65</v>
      </c>
      <c r="C83" s="45">
        <v>14.92</v>
      </c>
      <c r="D83" s="46">
        <v>2008</v>
      </c>
      <c r="E83" s="57">
        <v>0.361</v>
      </c>
      <c r="F83" s="45">
        <v>22.9</v>
      </c>
      <c r="G83" s="46">
        <v>7073</v>
      </c>
      <c r="H83" s="45">
        <v>341.7</v>
      </c>
      <c r="I83" s="45">
        <v>5.88</v>
      </c>
      <c r="J83" s="44"/>
    </row>
    <row r="84" spans="1:10">
      <c r="A84" s="47"/>
      <c r="B84" s="56">
        <v>0.7</v>
      </c>
      <c r="C84" s="45">
        <v>14.87</v>
      </c>
      <c r="D84" s="46">
        <v>2200</v>
      </c>
      <c r="E84" s="57">
        <v>0.397</v>
      </c>
      <c r="F84" s="45">
        <v>26.29</v>
      </c>
      <c r="G84" s="46">
        <v>7402</v>
      </c>
      <c r="H84" s="45">
        <v>390.84</v>
      </c>
      <c r="I84" s="45">
        <v>5.63</v>
      </c>
      <c r="J84" s="44"/>
    </row>
    <row r="85" spans="1:10">
      <c r="A85" s="47"/>
      <c r="B85" s="56">
        <v>0.75</v>
      </c>
      <c r="C85" s="45">
        <v>14.79</v>
      </c>
      <c r="D85" s="46">
        <v>2457</v>
      </c>
      <c r="E85" s="57">
        <v>0.446</v>
      </c>
      <c r="F85" s="45">
        <v>30.91</v>
      </c>
      <c r="G85" s="46">
        <v>7816</v>
      </c>
      <c r="H85" s="45">
        <v>457.12</v>
      </c>
      <c r="I85" s="45">
        <v>5.38</v>
      </c>
      <c r="J85" s="44"/>
    </row>
    <row r="86" spans="1:10">
      <c r="A86" s="47"/>
      <c r="B86" s="56">
        <v>0.8</v>
      </c>
      <c r="C86" s="45">
        <v>14.71</v>
      </c>
      <c r="D86" s="46">
        <v>2696</v>
      </c>
      <c r="E86" s="57">
        <v>0.492</v>
      </c>
      <c r="F86" s="45">
        <v>35.89</v>
      </c>
      <c r="G86" s="46">
        <v>8189</v>
      </c>
      <c r="H86" s="45">
        <v>527.89</v>
      </c>
      <c r="I86" s="45">
        <v>5.11</v>
      </c>
      <c r="J86" s="44"/>
    </row>
    <row r="87" spans="1:10">
      <c r="A87" s="47"/>
      <c r="B87" s="56">
        <v>0.9</v>
      </c>
      <c r="C87" s="45">
        <v>14.52</v>
      </c>
      <c r="D87" s="46">
        <v>3191</v>
      </c>
      <c r="E87" s="57">
        <v>0.591</v>
      </c>
      <c r="F87" s="45">
        <v>47.53</v>
      </c>
      <c r="G87" s="46">
        <v>8938</v>
      </c>
      <c r="H87" s="45">
        <v>690.19</v>
      </c>
      <c r="I87" s="45">
        <v>4.62</v>
      </c>
      <c r="J87" s="44"/>
    </row>
    <row r="88" spans="1:10">
      <c r="A88" s="47"/>
      <c r="B88" s="56">
        <v>1</v>
      </c>
      <c r="C88" s="45">
        <v>14.41</v>
      </c>
      <c r="D88" s="46">
        <v>3515</v>
      </c>
      <c r="E88" s="57">
        <v>0.654</v>
      </c>
      <c r="F88" s="45">
        <v>54.65</v>
      </c>
      <c r="G88" s="46">
        <v>9187</v>
      </c>
      <c r="H88" s="45">
        <v>787.29</v>
      </c>
      <c r="I88" s="45">
        <v>4.46</v>
      </c>
      <c r="J88" s="44"/>
    </row>
    <row r="89" s="1" customFormat="1" ht="14.25" hidden="1" spans="1:10">
      <c r="A89" s="11" t="s">
        <v>15</v>
      </c>
      <c r="B89" s="11" t="s">
        <v>45</v>
      </c>
      <c r="C89" s="11" t="s">
        <v>46</v>
      </c>
      <c r="D89" s="11" t="s">
        <v>19</v>
      </c>
      <c r="E89" s="11" t="s">
        <v>47</v>
      </c>
      <c r="F89" s="11" t="s">
        <v>48</v>
      </c>
      <c r="G89" s="11" t="s">
        <v>49</v>
      </c>
      <c r="H89" s="11" t="s">
        <v>50</v>
      </c>
      <c r="I89" s="11" t="s">
        <v>20</v>
      </c>
      <c r="J89" s="11" t="s">
        <v>51</v>
      </c>
    </row>
    <row r="90" s="1" customFormat="1" ht="19.5" hidden="1" spans="1:10">
      <c r="A90" s="12" t="s">
        <v>52</v>
      </c>
      <c r="B90" s="12" t="s">
        <v>53</v>
      </c>
      <c r="C90" s="12" t="s">
        <v>54</v>
      </c>
      <c r="D90" s="12" t="s">
        <v>55</v>
      </c>
      <c r="E90" s="12" t="s">
        <v>56</v>
      </c>
      <c r="F90" s="12" t="s">
        <v>57</v>
      </c>
      <c r="G90" s="12" t="s">
        <v>58</v>
      </c>
      <c r="H90" s="12" t="s">
        <v>59</v>
      </c>
      <c r="I90" s="12" t="s">
        <v>29</v>
      </c>
      <c r="J90" s="12" t="s">
        <v>60</v>
      </c>
    </row>
    <row r="91" s="1" customFormat="1" ht="14.25" hidden="1" spans="1:10">
      <c r="A91" s="47" t="s">
        <v>173</v>
      </c>
      <c r="B91" s="29" t="s">
        <v>62</v>
      </c>
      <c r="C91" s="29" t="s">
        <v>63</v>
      </c>
      <c r="D91" s="29" t="s">
        <v>37</v>
      </c>
      <c r="E91" s="29" t="s">
        <v>64</v>
      </c>
      <c r="F91" s="29" t="s">
        <v>36</v>
      </c>
      <c r="G91" s="29" t="s">
        <v>65</v>
      </c>
      <c r="H91" s="29" t="s">
        <v>35</v>
      </c>
      <c r="I91" s="29" t="s">
        <v>38</v>
      </c>
      <c r="J91" s="29" t="s">
        <v>66</v>
      </c>
    </row>
    <row r="92" spans="1:10">
      <c r="A92" s="47"/>
      <c r="B92" s="56">
        <v>0.4</v>
      </c>
      <c r="C92" s="45">
        <v>15.15</v>
      </c>
      <c r="D92" s="46">
        <v>1021</v>
      </c>
      <c r="E92" s="57">
        <v>0.196</v>
      </c>
      <c r="F92" s="45">
        <v>8.87</v>
      </c>
      <c r="G92" s="46">
        <v>4578</v>
      </c>
      <c r="H92" s="45">
        <v>134.38</v>
      </c>
      <c r="I92" s="45">
        <v>7.6</v>
      </c>
      <c r="J92" s="44">
        <v>61</v>
      </c>
    </row>
    <row r="93" spans="1:10">
      <c r="A93" s="47"/>
      <c r="B93" s="56">
        <v>0.45</v>
      </c>
      <c r="C93" s="45">
        <v>15.12</v>
      </c>
      <c r="D93" s="46">
        <v>1214</v>
      </c>
      <c r="E93" s="57">
        <v>0.233</v>
      </c>
      <c r="F93" s="45">
        <v>11.11</v>
      </c>
      <c r="G93" s="46">
        <v>4937</v>
      </c>
      <c r="H93" s="45">
        <v>167.9</v>
      </c>
      <c r="I93" s="45">
        <v>7.23</v>
      </c>
      <c r="J93" s="44"/>
    </row>
    <row r="94" spans="1:10">
      <c r="A94" s="47"/>
      <c r="B94" s="56">
        <v>0.5</v>
      </c>
      <c r="C94" s="45">
        <v>15.06</v>
      </c>
      <c r="D94" s="46">
        <v>1468</v>
      </c>
      <c r="E94" s="57">
        <v>0.282</v>
      </c>
      <c r="F94" s="45">
        <v>14.47</v>
      </c>
      <c r="G94" s="46">
        <v>5432</v>
      </c>
      <c r="H94" s="45">
        <v>217.85</v>
      </c>
      <c r="I94" s="45">
        <v>6.74</v>
      </c>
      <c r="J94" s="44"/>
    </row>
    <row r="95" spans="1:10">
      <c r="A95" s="47"/>
      <c r="B95" s="56">
        <v>0.55</v>
      </c>
      <c r="C95" s="45">
        <v>14.99</v>
      </c>
      <c r="D95" s="46">
        <v>1785</v>
      </c>
      <c r="E95" s="57">
        <v>0.347</v>
      </c>
      <c r="F95" s="45">
        <v>18.96</v>
      </c>
      <c r="G95" s="46">
        <v>5928</v>
      </c>
      <c r="H95" s="45">
        <v>284.08</v>
      </c>
      <c r="I95" s="45">
        <v>6.28</v>
      </c>
      <c r="J95" s="44"/>
    </row>
    <row r="96" spans="1:10">
      <c r="A96" s="47"/>
      <c r="B96" s="56">
        <v>0.6</v>
      </c>
      <c r="C96" s="45">
        <v>14.92</v>
      </c>
      <c r="D96" s="46">
        <v>2033</v>
      </c>
      <c r="E96" s="57">
        <v>0.395</v>
      </c>
      <c r="F96" s="45">
        <v>23.03</v>
      </c>
      <c r="G96" s="46">
        <v>6323</v>
      </c>
      <c r="H96" s="45">
        <v>343.56</v>
      </c>
      <c r="I96" s="45">
        <v>5.92</v>
      </c>
      <c r="J96" s="44"/>
    </row>
    <row r="97" spans="1:10">
      <c r="A97" s="47"/>
      <c r="B97" s="56">
        <v>0.65</v>
      </c>
      <c r="C97" s="45">
        <v>14.83</v>
      </c>
      <c r="D97" s="46">
        <v>2323</v>
      </c>
      <c r="E97" s="57">
        <v>0.457</v>
      </c>
      <c r="F97" s="45">
        <v>28.29</v>
      </c>
      <c r="G97" s="46">
        <v>6746</v>
      </c>
      <c r="H97" s="45">
        <v>419.61</v>
      </c>
      <c r="I97" s="45">
        <v>5.54</v>
      </c>
      <c r="J97" s="44"/>
    </row>
    <row r="98" spans="1:10">
      <c r="A98" s="47"/>
      <c r="B98" s="56">
        <v>0.7</v>
      </c>
      <c r="C98" s="45">
        <v>14.75</v>
      </c>
      <c r="D98" s="46">
        <v>2570</v>
      </c>
      <c r="E98" s="57">
        <v>0.507</v>
      </c>
      <c r="F98" s="45">
        <v>33.09</v>
      </c>
      <c r="G98" s="46">
        <v>7071</v>
      </c>
      <c r="H98" s="45">
        <v>488.18</v>
      </c>
      <c r="I98" s="45">
        <v>5.26</v>
      </c>
      <c r="J98" s="44"/>
    </row>
    <row r="99" spans="1:10">
      <c r="A99" s="47"/>
      <c r="B99" s="56">
        <v>0.75</v>
      </c>
      <c r="C99" s="45">
        <v>14.65</v>
      </c>
      <c r="D99" s="46">
        <v>2852</v>
      </c>
      <c r="E99" s="57">
        <v>0.568</v>
      </c>
      <c r="F99" s="45">
        <v>39.24</v>
      </c>
      <c r="G99" s="46">
        <v>7435</v>
      </c>
      <c r="H99" s="45">
        <v>574.99</v>
      </c>
      <c r="I99" s="45">
        <v>4.96</v>
      </c>
      <c r="J99" s="44"/>
    </row>
    <row r="100" spans="1:10">
      <c r="A100" s="47"/>
      <c r="B100" s="56">
        <v>0.8</v>
      </c>
      <c r="C100" s="45">
        <v>14.56</v>
      </c>
      <c r="D100" s="46">
        <v>3111</v>
      </c>
      <c r="E100" s="57">
        <v>0.624</v>
      </c>
      <c r="F100" s="45">
        <v>45.23</v>
      </c>
      <c r="G100" s="46">
        <v>7743</v>
      </c>
      <c r="H100" s="45">
        <v>658.44</v>
      </c>
      <c r="I100" s="45">
        <v>4.73</v>
      </c>
      <c r="J100" s="44"/>
    </row>
    <row r="101" spans="1:10">
      <c r="A101" s="47"/>
      <c r="B101" s="56">
        <v>0.9</v>
      </c>
      <c r="C101" s="45">
        <v>14.34</v>
      </c>
      <c r="D101" s="46">
        <v>3607</v>
      </c>
      <c r="E101" s="57">
        <v>0.737</v>
      </c>
      <c r="F101" s="45">
        <v>58.48</v>
      </c>
      <c r="G101" s="46">
        <v>8318</v>
      </c>
      <c r="H101" s="45">
        <v>838.83</v>
      </c>
      <c r="I101" s="45">
        <v>4.3</v>
      </c>
      <c r="J101" s="44"/>
    </row>
    <row r="102" spans="1:10">
      <c r="A102" s="47"/>
      <c r="B102" s="56">
        <v>1</v>
      </c>
      <c r="C102" s="45">
        <v>14.22</v>
      </c>
      <c r="D102" s="46">
        <v>3854</v>
      </c>
      <c r="E102" s="57">
        <v>0.797</v>
      </c>
      <c r="F102" s="45">
        <v>66.32</v>
      </c>
      <c r="G102" s="46">
        <v>8598</v>
      </c>
      <c r="H102" s="45">
        <v>942.71</v>
      </c>
      <c r="I102" s="45">
        <v>4.09</v>
      </c>
      <c r="J102" s="44"/>
    </row>
    <row r="103" s="1" customFormat="1" ht="25" customHeight="1" spans="1:10">
      <c r="A103" s="10" t="s">
        <v>69</v>
      </c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>
      <c r="A104" s="35" t="str">
        <f>_xlfn.DISPIMG("ID_6857BD37A7134C938693C03CD76B211F",1)</f>
        <v>=DISPIMG("ID_6857BD37A7134C938693C03CD76B211F",1)</v>
      </c>
      <c r="B104" s="35"/>
      <c r="C104" s="35"/>
      <c r="D104" s="35"/>
      <c r="E104" s="35"/>
      <c r="F104" s="35"/>
      <c r="G104" s="35"/>
      <c r="H104" s="35"/>
      <c r="I104" s="35"/>
      <c r="J104" s="35"/>
    </row>
    <row r="105" spans="1:10">
      <c r="A105" s="35"/>
      <c r="B105" s="35"/>
      <c r="C105" s="35"/>
      <c r="D105" s="35"/>
      <c r="E105" s="35"/>
      <c r="F105" s="35"/>
      <c r="G105" s="35"/>
      <c r="H105" s="35"/>
      <c r="I105" s="35"/>
      <c r="J105" s="35"/>
    </row>
    <row r="106" spans="1:10">
      <c r="A106" s="35"/>
      <c r="B106" s="35"/>
      <c r="C106" s="35"/>
      <c r="D106" s="35"/>
      <c r="E106" s="35"/>
      <c r="F106" s="35"/>
      <c r="G106" s="35"/>
      <c r="H106" s="35"/>
      <c r="I106" s="35"/>
      <c r="J106" s="35"/>
    </row>
    <row r="107" spans="1:10">
      <c r="A107" s="35"/>
      <c r="B107" s="35"/>
      <c r="C107" s="35"/>
      <c r="D107" s="35"/>
      <c r="E107" s="35"/>
      <c r="F107" s="35"/>
      <c r="G107" s="35"/>
      <c r="H107" s="35"/>
      <c r="I107" s="35"/>
      <c r="J107" s="35"/>
    </row>
    <row r="108" spans="1:10">
      <c r="A108" s="35"/>
      <c r="B108" s="35"/>
      <c r="C108" s="35"/>
      <c r="D108" s="35"/>
      <c r="E108" s="35"/>
      <c r="F108" s="35"/>
      <c r="G108" s="35"/>
      <c r="H108" s="35"/>
      <c r="I108" s="35"/>
      <c r="J108" s="35"/>
    </row>
    <row r="109" spans="1:10">
      <c r="A109" s="35"/>
      <c r="B109" s="35"/>
      <c r="C109" s="35"/>
      <c r="D109" s="35"/>
      <c r="E109" s="35"/>
      <c r="F109" s="35"/>
      <c r="G109" s="35"/>
      <c r="H109" s="35"/>
      <c r="I109" s="35"/>
      <c r="J109" s="35"/>
    </row>
    <row r="110" spans="1:10">
      <c r="A110" s="35"/>
      <c r="B110" s="35"/>
      <c r="C110" s="35"/>
      <c r="D110" s="35"/>
      <c r="E110" s="35"/>
      <c r="F110" s="35"/>
      <c r="G110" s="35"/>
      <c r="H110" s="35"/>
      <c r="I110" s="35"/>
      <c r="J110" s="35"/>
    </row>
    <row r="111" spans="1:10">
      <c r="A111" s="35"/>
      <c r="B111" s="35"/>
      <c r="C111" s="35"/>
      <c r="D111" s="35"/>
      <c r="E111" s="35"/>
      <c r="F111" s="35"/>
      <c r="G111" s="35"/>
      <c r="H111" s="35"/>
      <c r="I111" s="35"/>
      <c r="J111" s="35"/>
    </row>
    <row r="112" spans="1:10">
      <c r="A112" s="35"/>
      <c r="B112" s="35"/>
      <c r="C112" s="35"/>
      <c r="D112" s="35"/>
      <c r="E112" s="35"/>
      <c r="F112" s="35"/>
      <c r="G112" s="35"/>
      <c r="H112" s="35"/>
      <c r="I112" s="35"/>
      <c r="J112" s="35"/>
    </row>
    <row r="113" spans="1:10">
      <c r="A113" s="35"/>
      <c r="B113" s="35"/>
      <c r="C113" s="35"/>
      <c r="D113" s="35"/>
      <c r="E113" s="35"/>
      <c r="F113" s="35"/>
      <c r="G113" s="35"/>
      <c r="H113" s="35"/>
      <c r="I113" s="35"/>
      <c r="J113" s="35"/>
    </row>
    <row r="114" spans="1:10">
      <c r="A114" s="35"/>
      <c r="B114" s="35"/>
      <c r="C114" s="35"/>
      <c r="D114" s="35"/>
      <c r="E114" s="35"/>
      <c r="F114" s="35"/>
      <c r="G114" s="35"/>
      <c r="H114" s="35"/>
      <c r="I114" s="35"/>
      <c r="J114" s="35"/>
    </row>
    <row r="115" spans="1:10">
      <c r="A115" s="35"/>
      <c r="B115" s="35"/>
      <c r="C115" s="35"/>
      <c r="D115" s="35"/>
      <c r="E115" s="35"/>
      <c r="F115" s="35"/>
      <c r="G115" s="35"/>
      <c r="H115" s="35"/>
      <c r="I115" s="35"/>
      <c r="J115" s="35"/>
    </row>
    <row r="116" spans="1:10">
      <c r="A116" s="35"/>
      <c r="B116" s="35"/>
      <c r="C116" s="35"/>
      <c r="D116" s="35"/>
      <c r="E116" s="35"/>
      <c r="F116" s="35"/>
      <c r="G116" s="35"/>
      <c r="H116" s="35"/>
      <c r="I116" s="35"/>
      <c r="J116" s="35"/>
    </row>
    <row r="117" spans="1:10">
      <c r="A117" s="35"/>
      <c r="B117" s="35"/>
      <c r="C117" s="35"/>
      <c r="D117" s="35"/>
      <c r="E117" s="35"/>
      <c r="F117" s="35"/>
      <c r="G117" s="35"/>
      <c r="H117" s="35"/>
      <c r="I117" s="35"/>
      <c r="J117" s="35"/>
    </row>
    <row r="118" spans="1:10">
      <c r="A118" s="35"/>
      <c r="B118" s="35"/>
      <c r="C118" s="35"/>
      <c r="D118" s="35"/>
      <c r="E118" s="35"/>
      <c r="F118" s="35"/>
      <c r="G118" s="35"/>
      <c r="H118" s="35"/>
      <c r="I118" s="35"/>
      <c r="J118" s="35"/>
    </row>
    <row r="119" spans="1:10">
      <c r="A119" s="35"/>
      <c r="B119" s="35"/>
      <c r="C119" s="35"/>
      <c r="D119" s="35"/>
      <c r="E119" s="35"/>
      <c r="F119" s="35"/>
      <c r="G119" s="35"/>
      <c r="H119" s="35"/>
      <c r="I119" s="35"/>
      <c r="J119" s="35"/>
    </row>
    <row r="120" spans="1:10">
      <c r="A120" s="35"/>
      <c r="B120" s="35"/>
      <c r="C120" s="35"/>
      <c r="D120" s="35"/>
      <c r="E120" s="35"/>
      <c r="F120" s="35"/>
      <c r="G120" s="35"/>
      <c r="H120" s="35"/>
      <c r="I120" s="35"/>
      <c r="J120" s="35"/>
    </row>
    <row r="121" ht="19" customHeight="1" spans="1:10">
      <c r="A121" s="35"/>
      <c r="B121" s="35"/>
      <c r="C121" s="35"/>
      <c r="D121" s="35"/>
      <c r="E121" s="35"/>
      <c r="F121" s="35"/>
      <c r="G121" s="35"/>
      <c r="H121" s="35"/>
      <c r="I121" s="35"/>
      <c r="J121" s="35"/>
    </row>
  </sheetData>
  <mergeCells count="41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A18:J18"/>
    <mergeCell ref="A103:J103"/>
    <mergeCell ref="A11:A17"/>
    <mergeCell ref="A21:A32"/>
    <mergeCell ref="A35:A46"/>
    <mergeCell ref="A49:A60"/>
    <mergeCell ref="A63:A74"/>
    <mergeCell ref="A77:A88"/>
    <mergeCell ref="A91:A102"/>
    <mergeCell ref="J22:J32"/>
    <mergeCell ref="J36:J46"/>
    <mergeCell ref="J50:J60"/>
    <mergeCell ref="J64:J74"/>
    <mergeCell ref="J78:J88"/>
    <mergeCell ref="J92:J102"/>
    <mergeCell ref="A2:D7"/>
    <mergeCell ref="A104:J121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zoomScale="130" zoomScaleNormal="130" topLeftCell="B10" workbookViewId="0">
      <selection activeCell="I13" sqref="I13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174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_xlfn.DISPIMG("ID_4C4B958B12C24A439C9A48EEF133E3AF",1)</f>
        <v>=DISPIMG("ID_4C4B958B12C24A439C9A48EEF133E3AF",1)</v>
      </c>
      <c r="B2" s="7"/>
      <c r="C2" s="7"/>
      <c r="D2" s="7"/>
      <c r="E2" s="8" t="s">
        <v>2</v>
      </c>
      <c r="F2" s="9"/>
      <c r="G2" s="9"/>
      <c r="H2" s="9" t="s">
        <v>175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116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176</v>
      </c>
      <c r="I6" s="9"/>
      <c r="J6" s="9"/>
      <c r="K6" s="26"/>
    </row>
    <row r="7" s="1" customFormat="1" ht="4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177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580</v>
      </c>
      <c r="C12" s="45">
        <v>1171.88</v>
      </c>
      <c r="D12" s="45">
        <v>54.04</v>
      </c>
      <c r="E12" s="46">
        <v>4082</v>
      </c>
      <c r="F12" s="45">
        <v>3.48</v>
      </c>
      <c r="G12" s="15" t="s">
        <v>90</v>
      </c>
      <c r="H12" s="15"/>
      <c r="I12" s="15">
        <v>6</v>
      </c>
      <c r="J12" s="28">
        <v>40</v>
      </c>
    </row>
    <row r="13" s="1" customFormat="1" ht="14.25" spans="1:10">
      <c r="A13" s="13"/>
      <c r="B13" s="15">
        <v>580</v>
      </c>
      <c r="C13" s="45">
        <v>1263.33</v>
      </c>
      <c r="D13" s="45">
        <v>58.46</v>
      </c>
      <c r="E13" s="46">
        <v>4805</v>
      </c>
      <c r="F13" s="45">
        <v>3.8</v>
      </c>
      <c r="G13" s="15" t="s">
        <v>178</v>
      </c>
      <c r="H13" s="15"/>
      <c r="I13" s="15">
        <v>6</v>
      </c>
      <c r="J13" s="28">
        <v>40</v>
      </c>
    </row>
    <row r="14" s="1" customFormat="1" ht="24" customHeight="1" spans="1:10">
      <c r="A14" s="10" t="s">
        <v>44</v>
      </c>
      <c r="B14" s="10"/>
      <c r="C14" s="10"/>
      <c r="D14" s="10"/>
      <c r="E14" s="10"/>
      <c r="F14" s="10"/>
      <c r="G14" s="10"/>
      <c r="H14" s="10"/>
      <c r="I14" s="10"/>
      <c r="J14" s="10"/>
    </row>
    <row r="15" s="1" customFormat="1" ht="14.25" spans="1:10">
      <c r="A15" s="11" t="s">
        <v>15</v>
      </c>
      <c r="B15" s="11" t="s">
        <v>45</v>
      </c>
      <c r="C15" s="11" t="s">
        <v>46</v>
      </c>
      <c r="D15" s="11" t="s">
        <v>19</v>
      </c>
      <c r="E15" s="11" t="s">
        <v>47</v>
      </c>
      <c r="F15" s="11" t="s">
        <v>48</v>
      </c>
      <c r="G15" s="11" t="s">
        <v>49</v>
      </c>
      <c r="H15" s="11" t="s">
        <v>50</v>
      </c>
      <c r="I15" s="11" t="s">
        <v>20</v>
      </c>
      <c r="J15" s="11" t="s">
        <v>51</v>
      </c>
    </row>
    <row r="16" s="1" customFormat="1" ht="19.5" spans="1:10">
      <c r="A16" s="12" t="s">
        <v>52</v>
      </c>
      <c r="B16" s="12" t="s">
        <v>53</v>
      </c>
      <c r="C16" s="12" t="s">
        <v>54</v>
      </c>
      <c r="D16" s="12" t="s">
        <v>55</v>
      </c>
      <c r="E16" s="12" t="s">
        <v>56</v>
      </c>
      <c r="F16" s="12" t="s">
        <v>57</v>
      </c>
      <c r="G16" s="12" t="s">
        <v>58</v>
      </c>
      <c r="H16" s="12" t="s">
        <v>59</v>
      </c>
      <c r="I16" s="12" t="s">
        <v>29</v>
      </c>
      <c r="J16" s="12" t="s">
        <v>60</v>
      </c>
    </row>
    <row r="17" s="1" customFormat="1" ht="14.25" spans="1:10">
      <c r="A17" s="33" t="s">
        <v>179</v>
      </c>
      <c r="B17" s="29" t="s">
        <v>62</v>
      </c>
      <c r="C17" s="29" t="s">
        <v>63</v>
      </c>
      <c r="D17" s="29" t="s">
        <v>37</v>
      </c>
      <c r="E17" s="29" t="s">
        <v>64</v>
      </c>
      <c r="F17" s="29" t="s">
        <v>36</v>
      </c>
      <c r="G17" s="29" t="s">
        <v>65</v>
      </c>
      <c r="H17" s="29" t="s">
        <v>35</v>
      </c>
      <c r="I17" s="29" t="s">
        <v>38</v>
      </c>
      <c r="J17" s="29" t="s">
        <v>66</v>
      </c>
    </row>
    <row r="18" s="1" customFormat="1" ht="14.25" spans="1:10">
      <c r="A18" s="33"/>
      <c r="B18" s="56">
        <v>0.4</v>
      </c>
      <c r="C18" s="45">
        <v>22.45</v>
      </c>
      <c r="D18" s="46">
        <v>1263</v>
      </c>
      <c r="E18" s="57">
        <v>0.245</v>
      </c>
      <c r="F18" s="45">
        <v>8.28</v>
      </c>
      <c r="G18" s="46">
        <v>5419</v>
      </c>
      <c r="H18" s="45">
        <v>186.02</v>
      </c>
      <c r="I18" s="45">
        <v>6.79</v>
      </c>
      <c r="J18" s="29" t="s">
        <v>39</v>
      </c>
    </row>
    <row r="19" s="1" customFormat="1" ht="14.25" spans="1:10">
      <c r="A19" s="33"/>
      <c r="B19" s="56">
        <v>0.45</v>
      </c>
      <c r="C19" s="45">
        <v>22.42</v>
      </c>
      <c r="D19" s="46">
        <v>1448</v>
      </c>
      <c r="E19" s="57">
        <v>0.282</v>
      </c>
      <c r="F19" s="45">
        <v>10.02</v>
      </c>
      <c r="G19" s="46">
        <v>5815</v>
      </c>
      <c r="H19" s="45">
        <v>224.67</v>
      </c>
      <c r="I19" s="45">
        <v>6.45</v>
      </c>
      <c r="J19" s="29"/>
    </row>
    <row r="20" s="1" customFormat="1" ht="14.25" spans="1:10">
      <c r="A20" s="33"/>
      <c r="B20" s="56">
        <v>0.5</v>
      </c>
      <c r="C20" s="45">
        <v>22.39</v>
      </c>
      <c r="D20" s="46">
        <v>1653</v>
      </c>
      <c r="E20" s="57">
        <v>0.324</v>
      </c>
      <c r="F20" s="45">
        <v>11.88</v>
      </c>
      <c r="G20" s="46">
        <v>6160</v>
      </c>
      <c r="H20" s="45">
        <v>265.99</v>
      </c>
      <c r="I20" s="45">
        <v>6.22</v>
      </c>
      <c r="J20" s="29"/>
    </row>
    <row r="21" s="1" customFormat="1" ht="14.25" spans="1:10">
      <c r="A21" s="33"/>
      <c r="B21" s="56">
        <v>0.55</v>
      </c>
      <c r="C21" s="45">
        <v>22.36</v>
      </c>
      <c r="D21" s="46">
        <v>1852</v>
      </c>
      <c r="E21" s="57">
        <v>0.365</v>
      </c>
      <c r="F21" s="45">
        <v>13.93</v>
      </c>
      <c r="G21" s="46">
        <v>6492</v>
      </c>
      <c r="H21" s="45">
        <v>311.31</v>
      </c>
      <c r="I21" s="45">
        <v>5.95</v>
      </c>
      <c r="J21" s="29"/>
    </row>
    <row r="22" s="1" customFormat="1" ht="14.25" spans="1:10">
      <c r="A22" s="33"/>
      <c r="B22" s="56">
        <v>0.6</v>
      </c>
      <c r="C22" s="45">
        <v>22.31</v>
      </c>
      <c r="D22" s="46">
        <v>2107</v>
      </c>
      <c r="E22" s="57">
        <v>0.414</v>
      </c>
      <c r="F22" s="45">
        <v>16.71</v>
      </c>
      <c r="G22" s="46">
        <v>6911</v>
      </c>
      <c r="H22" s="45">
        <v>372.77</v>
      </c>
      <c r="I22" s="45">
        <v>5.65</v>
      </c>
      <c r="J22" s="29"/>
    </row>
    <row r="23" s="1" customFormat="1" ht="14.25" spans="1:10">
      <c r="A23" s="33"/>
      <c r="B23" s="56">
        <v>0.65</v>
      </c>
      <c r="C23" s="45">
        <v>22.24</v>
      </c>
      <c r="D23" s="46">
        <v>2439</v>
      </c>
      <c r="E23" s="57">
        <v>0.482</v>
      </c>
      <c r="F23" s="45">
        <v>20.48</v>
      </c>
      <c r="G23" s="46">
        <v>7379</v>
      </c>
      <c r="H23" s="45">
        <v>455.55</v>
      </c>
      <c r="I23" s="45">
        <v>5.35</v>
      </c>
      <c r="J23" s="29"/>
    </row>
    <row r="24" s="1" customFormat="1" ht="14.25" spans="1:10">
      <c r="A24" s="33"/>
      <c r="B24" s="56">
        <v>0.7</v>
      </c>
      <c r="C24" s="45">
        <v>22.18</v>
      </c>
      <c r="D24" s="46">
        <v>2723</v>
      </c>
      <c r="E24" s="57">
        <v>0.541</v>
      </c>
      <c r="F24" s="45">
        <v>24.14</v>
      </c>
      <c r="G24" s="46">
        <v>7782</v>
      </c>
      <c r="H24" s="45">
        <v>535.51</v>
      </c>
      <c r="I24" s="45">
        <v>5.08</v>
      </c>
      <c r="J24" s="29"/>
    </row>
    <row r="25" s="1" customFormat="1" ht="14.25" spans="1:10">
      <c r="A25" s="33"/>
      <c r="B25" s="56">
        <v>0.75</v>
      </c>
      <c r="C25" s="45">
        <v>22.11</v>
      </c>
      <c r="D25" s="46">
        <v>3062</v>
      </c>
      <c r="E25" s="57">
        <v>0.614</v>
      </c>
      <c r="F25" s="45">
        <v>28.75</v>
      </c>
      <c r="G25" s="46">
        <v>8243</v>
      </c>
      <c r="H25" s="45">
        <v>635.48</v>
      </c>
      <c r="I25" s="45">
        <v>4.82</v>
      </c>
      <c r="J25" s="29"/>
    </row>
    <row r="26" s="1" customFormat="1" ht="14.25" spans="1:10">
      <c r="A26" s="33"/>
      <c r="B26" s="56">
        <v>0.8</v>
      </c>
      <c r="C26" s="45">
        <v>22.02</v>
      </c>
      <c r="D26" s="46">
        <v>3265</v>
      </c>
      <c r="E26" s="57">
        <v>0.69</v>
      </c>
      <c r="F26" s="45">
        <v>33.81</v>
      </c>
      <c r="G26" s="46">
        <v>8637</v>
      </c>
      <c r="H26" s="45">
        <v>744.61</v>
      </c>
      <c r="I26" s="45">
        <v>4.38</v>
      </c>
      <c r="J26" s="29"/>
    </row>
    <row r="27" s="1" customFormat="1" ht="14.25" spans="1:10">
      <c r="A27" s="33"/>
      <c r="B27" s="56">
        <v>0.85</v>
      </c>
      <c r="C27" s="45">
        <v>21.9</v>
      </c>
      <c r="D27" s="46">
        <v>3429</v>
      </c>
      <c r="E27" s="57">
        <v>0.801</v>
      </c>
      <c r="F27" s="45">
        <v>41.07</v>
      </c>
      <c r="G27" s="46">
        <v>8998</v>
      </c>
      <c r="H27" s="45">
        <v>899.42</v>
      </c>
      <c r="I27" s="45">
        <v>3.81</v>
      </c>
      <c r="J27" s="29"/>
    </row>
    <row r="28" s="1" customFormat="1" ht="14.25" spans="1:10">
      <c r="A28" s="33"/>
      <c r="B28" s="56">
        <v>0.9</v>
      </c>
      <c r="C28" s="45">
        <v>21.8</v>
      </c>
      <c r="D28" s="46">
        <v>3743</v>
      </c>
      <c r="E28" s="57">
        <v>0.88</v>
      </c>
      <c r="F28" s="45">
        <v>47.32</v>
      </c>
      <c r="G28" s="46">
        <v>9378</v>
      </c>
      <c r="H28" s="45">
        <v>1031.51</v>
      </c>
      <c r="I28" s="45">
        <v>3.63</v>
      </c>
      <c r="J28" s="29"/>
    </row>
    <row r="29" s="1" customFormat="1" ht="14.25" spans="1:10">
      <c r="A29" s="33"/>
      <c r="B29" s="56">
        <v>1</v>
      </c>
      <c r="C29" s="45">
        <v>21.69</v>
      </c>
      <c r="D29" s="46">
        <v>4082</v>
      </c>
      <c r="E29" s="57">
        <v>0.968</v>
      </c>
      <c r="F29" s="45">
        <v>54.04</v>
      </c>
      <c r="G29" s="46">
        <v>9678</v>
      </c>
      <c r="H29" s="45">
        <v>1171.88</v>
      </c>
      <c r="I29" s="45">
        <v>3.48</v>
      </c>
      <c r="J29" s="29"/>
    </row>
    <row r="30" s="1" customFormat="1" ht="14.25" hidden="1" spans="1:10">
      <c r="A30" s="11" t="s">
        <v>15</v>
      </c>
      <c r="B30" s="11" t="s">
        <v>45</v>
      </c>
      <c r="C30" s="11" t="s">
        <v>46</v>
      </c>
      <c r="D30" s="11" t="s">
        <v>19</v>
      </c>
      <c r="E30" s="11" t="s">
        <v>47</v>
      </c>
      <c r="F30" s="11" t="s">
        <v>48</v>
      </c>
      <c r="G30" s="11" t="s">
        <v>49</v>
      </c>
      <c r="H30" s="11" t="s">
        <v>50</v>
      </c>
      <c r="I30" s="11" t="s">
        <v>20</v>
      </c>
      <c r="J30" s="11" t="s">
        <v>51</v>
      </c>
    </row>
    <row r="31" s="1" customFormat="1" ht="19.5" hidden="1" spans="1:10">
      <c r="A31" s="12" t="s">
        <v>52</v>
      </c>
      <c r="B31" s="12" t="s">
        <v>53</v>
      </c>
      <c r="C31" s="12" t="s">
        <v>54</v>
      </c>
      <c r="D31" s="12" t="s">
        <v>55</v>
      </c>
      <c r="E31" s="12" t="s">
        <v>56</v>
      </c>
      <c r="F31" s="12" t="s">
        <v>57</v>
      </c>
      <c r="G31" s="12" t="s">
        <v>58</v>
      </c>
      <c r="H31" s="12" t="s">
        <v>59</v>
      </c>
      <c r="I31" s="12" t="s">
        <v>29</v>
      </c>
      <c r="J31" s="12" t="s">
        <v>60</v>
      </c>
    </row>
    <row r="32" s="1" customFormat="1" ht="14.25" hidden="1" spans="1:10">
      <c r="A32" s="33" t="s">
        <v>179</v>
      </c>
      <c r="B32" s="29" t="s">
        <v>62</v>
      </c>
      <c r="C32" s="29" t="s">
        <v>63</v>
      </c>
      <c r="D32" s="29" t="s">
        <v>37</v>
      </c>
      <c r="E32" s="29" t="s">
        <v>64</v>
      </c>
      <c r="F32" s="29" t="s">
        <v>36</v>
      </c>
      <c r="G32" s="29" t="s">
        <v>65</v>
      </c>
      <c r="H32" s="29" t="s">
        <v>35</v>
      </c>
      <c r="I32" s="29" t="s">
        <v>38</v>
      </c>
      <c r="J32" s="29" t="s">
        <v>66</v>
      </c>
    </row>
    <row r="33" s="1" customFormat="1" ht="14.25" spans="1:10">
      <c r="A33" s="33"/>
      <c r="B33" s="56">
        <v>0.4</v>
      </c>
      <c r="C33" s="45">
        <v>22.44</v>
      </c>
      <c r="D33" s="46">
        <v>1382</v>
      </c>
      <c r="E33" s="57">
        <v>0.262</v>
      </c>
      <c r="F33" s="45">
        <v>8.67</v>
      </c>
      <c r="G33" s="46">
        <v>5297</v>
      </c>
      <c r="H33" s="45">
        <v>194.49</v>
      </c>
      <c r="I33" s="45">
        <v>7.11</v>
      </c>
      <c r="J33" s="33">
        <v>74</v>
      </c>
    </row>
    <row r="34" spans="1:10">
      <c r="A34" s="33"/>
      <c r="B34" s="56">
        <v>0.45</v>
      </c>
      <c r="C34" s="45">
        <v>22.41</v>
      </c>
      <c r="D34" s="46">
        <v>1581</v>
      </c>
      <c r="E34" s="57">
        <v>0.301</v>
      </c>
      <c r="F34" s="45">
        <v>10.3</v>
      </c>
      <c r="G34" s="46">
        <v>5615</v>
      </c>
      <c r="H34" s="45">
        <v>230.82</v>
      </c>
      <c r="I34" s="45">
        <v>6.85</v>
      </c>
      <c r="J34" s="33"/>
    </row>
    <row r="35" spans="1:10">
      <c r="A35" s="33"/>
      <c r="B35" s="56">
        <v>0.5</v>
      </c>
      <c r="C35" s="45">
        <v>22.37</v>
      </c>
      <c r="D35" s="46">
        <v>1795</v>
      </c>
      <c r="E35" s="57">
        <v>0.344</v>
      </c>
      <c r="F35" s="45">
        <v>12.36</v>
      </c>
      <c r="G35" s="46">
        <v>5965</v>
      </c>
      <c r="H35" s="45">
        <v>276.51</v>
      </c>
      <c r="I35" s="45">
        <v>6.49</v>
      </c>
      <c r="J35" s="33"/>
    </row>
    <row r="36" spans="1:10">
      <c r="A36" s="33"/>
      <c r="B36" s="56">
        <v>0.55</v>
      </c>
      <c r="C36" s="45">
        <v>22.33</v>
      </c>
      <c r="D36" s="46">
        <v>2063</v>
      </c>
      <c r="E36" s="57">
        <v>0.398</v>
      </c>
      <c r="F36" s="45">
        <v>15</v>
      </c>
      <c r="G36" s="46">
        <v>6352</v>
      </c>
      <c r="H36" s="45">
        <v>334.9</v>
      </c>
      <c r="I36" s="45">
        <v>6.16</v>
      </c>
      <c r="J36" s="33"/>
    </row>
    <row r="37" spans="1:10">
      <c r="A37" s="33"/>
      <c r="B37" s="56">
        <v>0.6</v>
      </c>
      <c r="C37" s="45">
        <v>22.28</v>
      </c>
      <c r="D37" s="46">
        <v>2369</v>
      </c>
      <c r="E37" s="57">
        <v>0.46</v>
      </c>
      <c r="F37" s="45">
        <v>18.33</v>
      </c>
      <c r="G37" s="46">
        <v>6775</v>
      </c>
      <c r="H37" s="45">
        <v>408.36</v>
      </c>
      <c r="I37" s="45">
        <v>5.8</v>
      </c>
      <c r="J37" s="33"/>
    </row>
    <row r="38" spans="1:10">
      <c r="A38" s="33"/>
      <c r="B38" s="56">
        <v>0.65</v>
      </c>
      <c r="C38" s="45">
        <v>22.2</v>
      </c>
      <c r="D38" s="46">
        <v>2736</v>
      </c>
      <c r="E38" s="57">
        <v>0.536</v>
      </c>
      <c r="F38" s="45">
        <v>22.6</v>
      </c>
      <c r="G38" s="46">
        <v>7255</v>
      </c>
      <c r="H38" s="45">
        <v>501.85</v>
      </c>
      <c r="I38" s="45">
        <v>5.45</v>
      </c>
      <c r="J38" s="33"/>
    </row>
    <row r="39" spans="1:10">
      <c r="A39" s="33"/>
      <c r="B39" s="56">
        <v>0.7</v>
      </c>
      <c r="C39" s="45">
        <v>22.12</v>
      </c>
      <c r="D39" s="46">
        <v>3104</v>
      </c>
      <c r="E39" s="57">
        <v>0.611</v>
      </c>
      <c r="F39" s="45">
        <v>27.38</v>
      </c>
      <c r="G39" s="46">
        <v>7686</v>
      </c>
      <c r="H39" s="45">
        <v>605.52</v>
      </c>
      <c r="I39" s="45">
        <v>5.13</v>
      </c>
      <c r="J39" s="33"/>
    </row>
    <row r="40" spans="1:10">
      <c r="A40" s="33"/>
      <c r="B40" s="56">
        <v>0.75</v>
      </c>
      <c r="C40" s="45">
        <v>22.05</v>
      </c>
      <c r="D40" s="46">
        <v>3450</v>
      </c>
      <c r="E40" s="57">
        <v>0.686</v>
      </c>
      <c r="F40" s="45">
        <v>31.93</v>
      </c>
      <c r="G40" s="46">
        <v>8073</v>
      </c>
      <c r="H40" s="45">
        <v>704.03</v>
      </c>
      <c r="I40" s="45">
        <v>4.9</v>
      </c>
      <c r="J40" s="33"/>
    </row>
    <row r="41" spans="1:10">
      <c r="A41" s="33"/>
      <c r="B41" s="56">
        <v>0.8</v>
      </c>
      <c r="C41" s="45">
        <v>21.96</v>
      </c>
      <c r="D41" s="46">
        <v>3826</v>
      </c>
      <c r="E41" s="57">
        <v>0.766</v>
      </c>
      <c r="F41" s="45">
        <v>37.14</v>
      </c>
      <c r="G41" s="46">
        <v>8436</v>
      </c>
      <c r="H41" s="45">
        <v>815.64</v>
      </c>
      <c r="I41" s="45">
        <v>4.69</v>
      </c>
      <c r="J41" s="33"/>
    </row>
    <row r="42" spans="1:10">
      <c r="A42" s="33"/>
      <c r="B42" s="56">
        <v>0.85</v>
      </c>
      <c r="C42" s="45">
        <v>21.84</v>
      </c>
      <c r="D42" s="46">
        <v>4265</v>
      </c>
      <c r="E42" s="57">
        <v>0.864</v>
      </c>
      <c r="F42" s="45">
        <v>44.15</v>
      </c>
      <c r="G42" s="46">
        <v>8863</v>
      </c>
      <c r="H42" s="45">
        <v>964.4</v>
      </c>
      <c r="I42" s="45">
        <v>4.42</v>
      </c>
      <c r="J42" s="33"/>
    </row>
    <row r="43" spans="1:10">
      <c r="A43" s="33"/>
      <c r="B43" s="56">
        <v>0.9</v>
      </c>
      <c r="C43" s="45">
        <v>21.72</v>
      </c>
      <c r="D43" s="46">
        <v>4660</v>
      </c>
      <c r="E43" s="57">
        <v>0.958</v>
      </c>
      <c r="F43" s="45">
        <v>51.4</v>
      </c>
      <c r="G43" s="46">
        <v>9246</v>
      </c>
      <c r="H43" s="45">
        <v>1116.61</v>
      </c>
      <c r="I43" s="45">
        <v>4.17</v>
      </c>
      <c r="J43" s="33"/>
    </row>
    <row r="44" spans="1:10">
      <c r="A44" s="33"/>
      <c r="B44" s="56">
        <v>1</v>
      </c>
      <c r="C44" s="45">
        <v>21.61</v>
      </c>
      <c r="D44" s="46">
        <v>4805</v>
      </c>
      <c r="E44" s="57">
        <v>1.052</v>
      </c>
      <c r="F44" s="45">
        <v>58.46</v>
      </c>
      <c r="G44" s="46">
        <v>9496</v>
      </c>
      <c r="H44" s="45">
        <v>1263.33</v>
      </c>
      <c r="I44" s="45">
        <v>3.8</v>
      </c>
      <c r="J44" s="33"/>
    </row>
    <row r="45" s="1" customFormat="1" ht="24" customHeight="1" spans="1:10">
      <c r="A45" s="10" t="s">
        <v>69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0">
      <c r="A46" s="30" t="str">
        <f>_xlfn.DISPIMG("ID_AC90C47004BF4F87BF0D84D911C35F5C",1)</f>
        <v>=DISPIMG("ID_AC90C47004BF4F87BF0D84D911C35F5C",1)</v>
      </c>
      <c r="B46" s="30"/>
      <c r="C46" s="30"/>
      <c r="D46" s="30"/>
      <c r="E46" s="30"/>
      <c r="F46" s="30"/>
      <c r="G46" s="30"/>
      <c r="H46" s="30"/>
      <c r="I46" s="30"/>
      <c r="J46" s="30"/>
    </row>
    <row r="47" spans="1:10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0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spans="1:10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spans="1:10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>
      <c r="A51" s="30"/>
      <c r="B51" s="30"/>
      <c r="C51" s="30"/>
      <c r="D51" s="30"/>
      <c r="E51" s="30"/>
      <c r="F51" s="30"/>
      <c r="G51" s="30"/>
      <c r="H51" s="30"/>
      <c r="I51" s="30"/>
      <c r="J51" s="30"/>
    </row>
    <row r="52" spans="1:10">
      <c r="A52" s="30"/>
      <c r="B52" s="30"/>
      <c r="C52" s="30"/>
      <c r="D52" s="30"/>
      <c r="E52" s="30"/>
      <c r="F52" s="30"/>
      <c r="G52" s="30"/>
      <c r="H52" s="30"/>
      <c r="I52" s="30"/>
      <c r="J52" s="30"/>
    </row>
    <row r="53" spans="1:10">
      <c r="A53" s="30"/>
      <c r="B53" s="30"/>
      <c r="C53" s="30"/>
      <c r="D53" s="30"/>
      <c r="E53" s="30"/>
      <c r="F53" s="30"/>
      <c r="G53" s="30"/>
      <c r="H53" s="30"/>
      <c r="I53" s="30"/>
      <c r="J53" s="30"/>
    </row>
    <row r="54" spans="1:10">
      <c r="A54" s="30"/>
      <c r="B54" s="30"/>
      <c r="C54" s="30"/>
      <c r="D54" s="30"/>
      <c r="E54" s="30"/>
      <c r="F54" s="30"/>
      <c r="G54" s="30"/>
      <c r="H54" s="30"/>
      <c r="I54" s="30"/>
      <c r="J54" s="30"/>
    </row>
    <row r="55" spans="1:10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spans="1:10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spans="1:10">
      <c r="A57" s="30"/>
      <c r="B57" s="30"/>
      <c r="C57" s="30"/>
      <c r="D57" s="30"/>
      <c r="E57" s="30"/>
      <c r="F57" s="30"/>
      <c r="G57" s="30"/>
      <c r="H57" s="30"/>
      <c r="I57" s="30"/>
      <c r="J57" s="30"/>
    </row>
    <row r="58" spans="1:10">
      <c r="A58" s="30"/>
      <c r="B58" s="30"/>
      <c r="C58" s="30"/>
      <c r="D58" s="30"/>
      <c r="E58" s="30"/>
      <c r="F58" s="30"/>
      <c r="G58" s="30"/>
      <c r="H58" s="30"/>
      <c r="I58" s="30"/>
      <c r="J58" s="30"/>
    </row>
    <row r="59" spans="1:10">
      <c r="A59" s="30"/>
      <c r="B59" s="30"/>
      <c r="C59" s="30"/>
      <c r="D59" s="30"/>
      <c r="E59" s="30"/>
      <c r="F59" s="30"/>
      <c r="G59" s="30"/>
      <c r="H59" s="30"/>
      <c r="I59" s="30"/>
      <c r="J59" s="30"/>
    </row>
    <row r="60" spans="1:10">
      <c r="A60" s="30"/>
      <c r="B60" s="30"/>
      <c r="C60" s="30"/>
      <c r="D60" s="30"/>
      <c r="E60" s="30"/>
      <c r="F60" s="30"/>
      <c r="G60" s="30"/>
      <c r="H60" s="30"/>
      <c r="I60" s="30"/>
      <c r="J60" s="30"/>
    </row>
    <row r="61" spans="1:10">
      <c r="A61" s="30"/>
      <c r="B61" s="30"/>
      <c r="C61" s="30"/>
      <c r="D61" s="30"/>
      <c r="E61" s="30"/>
      <c r="F61" s="30"/>
      <c r="G61" s="30"/>
      <c r="H61" s="30"/>
      <c r="I61" s="30"/>
      <c r="J61" s="30"/>
    </row>
    <row r="62" spans="1:10">
      <c r="A62" s="30"/>
      <c r="B62" s="30"/>
      <c r="C62" s="30"/>
      <c r="D62" s="30"/>
      <c r="E62" s="30"/>
      <c r="F62" s="30"/>
      <c r="G62" s="30"/>
      <c r="H62" s="30"/>
      <c r="I62" s="30"/>
      <c r="J62" s="30"/>
    </row>
    <row r="63" spans="1:10">
      <c r="A63" s="30"/>
      <c r="B63" s="30"/>
      <c r="C63" s="30"/>
      <c r="D63" s="30"/>
      <c r="E63" s="30"/>
      <c r="F63" s="30"/>
      <c r="G63" s="30"/>
      <c r="H63" s="30"/>
      <c r="I63" s="30"/>
      <c r="J63" s="30"/>
    </row>
    <row r="64" spans="1:10">
      <c r="A64" s="30"/>
      <c r="B64" s="30"/>
      <c r="C64" s="30"/>
      <c r="D64" s="30"/>
      <c r="E64" s="30"/>
      <c r="F64" s="30"/>
      <c r="G64" s="30"/>
      <c r="H64" s="30"/>
      <c r="I64" s="30"/>
      <c r="J64" s="30"/>
    </row>
  </sheetData>
  <mergeCells count="29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A14:J14"/>
    <mergeCell ref="A45:J45"/>
    <mergeCell ref="A11:A13"/>
    <mergeCell ref="A17:A29"/>
    <mergeCell ref="A32:A44"/>
    <mergeCell ref="J18:J29"/>
    <mergeCell ref="J33:J44"/>
    <mergeCell ref="A2:D7"/>
    <mergeCell ref="A46:J64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selection activeCell="A1" sqref="A1:D1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180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/>
      <c r="B2" s="7"/>
      <c r="C2" s="7"/>
      <c r="D2" s="7"/>
      <c r="E2" s="8" t="s">
        <v>2</v>
      </c>
      <c r="F2" s="9"/>
      <c r="G2" s="9"/>
      <c r="H2" s="9"/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/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/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/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/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/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181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/>
      <c r="C12" s="58"/>
      <c r="D12" s="58"/>
      <c r="E12" s="15"/>
      <c r="F12" s="58"/>
      <c r="G12" s="15"/>
      <c r="H12" s="15"/>
      <c r="I12" s="15"/>
      <c r="J12" s="28"/>
    </row>
    <row r="13" s="1" customFormat="1" ht="14.25" spans="1:10">
      <c r="A13" s="13"/>
      <c r="B13" s="13"/>
      <c r="C13" s="59"/>
      <c r="D13" s="59"/>
      <c r="E13" s="13"/>
      <c r="F13" s="59"/>
      <c r="G13" s="13"/>
      <c r="H13" s="13"/>
      <c r="I13" s="15"/>
      <c r="J13" s="28"/>
    </row>
    <row r="14" s="1" customFormat="1" ht="14.25" spans="1:10">
      <c r="A14" s="13"/>
      <c r="B14" s="13"/>
      <c r="C14" s="59"/>
      <c r="D14" s="59"/>
      <c r="E14" s="13"/>
      <c r="F14" s="59"/>
      <c r="G14" s="13"/>
      <c r="H14" s="13"/>
      <c r="I14" s="15"/>
      <c r="J14" s="28"/>
    </row>
    <row r="15" s="1" customFormat="1" ht="14.25" spans="1:10">
      <c r="A15" s="13"/>
      <c r="B15" s="13"/>
      <c r="C15" s="59"/>
      <c r="D15" s="59"/>
      <c r="E15" s="13"/>
      <c r="F15" s="59"/>
      <c r="G15" s="13"/>
      <c r="H15" s="13"/>
      <c r="I15" s="15"/>
      <c r="J15" s="28"/>
    </row>
    <row r="16" s="1" customFormat="1" ht="14.25" spans="1:10">
      <c r="A16" s="13"/>
      <c r="B16" s="13"/>
      <c r="C16" s="59"/>
      <c r="D16" s="59"/>
      <c r="E16" s="13"/>
      <c r="F16" s="59"/>
      <c r="G16" s="13"/>
      <c r="H16" s="13"/>
      <c r="I16" s="15"/>
      <c r="J16" s="28"/>
    </row>
    <row r="17" s="1" customFormat="1" ht="14.25" spans="1:10">
      <c r="A17" s="13"/>
      <c r="B17" s="13"/>
      <c r="C17" s="59"/>
      <c r="D17" s="59"/>
      <c r="E17" s="13"/>
      <c r="F17" s="59"/>
      <c r="G17" s="13"/>
      <c r="H17" s="13"/>
      <c r="I17" s="15"/>
      <c r="J17" s="28"/>
    </row>
    <row r="18" s="1" customFormat="1" ht="14.25" spans="1:10">
      <c r="A18" s="13"/>
      <c r="B18" s="13"/>
      <c r="C18" s="59"/>
      <c r="D18" s="59"/>
      <c r="E18" s="13"/>
      <c r="F18" s="59"/>
      <c r="G18" s="13"/>
      <c r="H18" s="13"/>
      <c r="I18" s="15"/>
      <c r="J18" s="28"/>
    </row>
    <row r="19" s="1" customFormat="1" ht="14.25" spans="1:10">
      <c r="A19" s="13"/>
      <c r="B19" s="13"/>
      <c r="C19" s="59"/>
      <c r="D19" s="59"/>
      <c r="E19" s="13"/>
      <c r="F19" s="59"/>
      <c r="G19" s="13"/>
      <c r="H19" s="13"/>
      <c r="I19" s="15"/>
      <c r="J19" s="28"/>
    </row>
    <row r="20" s="1" customFormat="1" ht="24" customHeight="1" spans="1:10">
      <c r="A20" s="10" t="s">
        <v>44</v>
      </c>
      <c r="B20" s="10"/>
      <c r="C20" s="10"/>
      <c r="D20" s="10"/>
      <c r="E20" s="10"/>
      <c r="F20" s="10"/>
      <c r="G20" s="10"/>
      <c r="H20" s="10"/>
      <c r="I20" s="10"/>
      <c r="J20" s="10"/>
    </row>
    <row r="21" s="1" customFormat="1" ht="14.25" spans="1:10">
      <c r="A21" s="11" t="s">
        <v>15</v>
      </c>
      <c r="B21" s="11" t="s">
        <v>45</v>
      </c>
      <c r="C21" s="11" t="s">
        <v>46</v>
      </c>
      <c r="D21" s="11" t="s">
        <v>19</v>
      </c>
      <c r="E21" s="11" t="s">
        <v>47</v>
      </c>
      <c r="F21" s="11" t="s">
        <v>48</v>
      </c>
      <c r="G21" s="11" t="s">
        <v>49</v>
      </c>
      <c r="H21" s="11" t="s">
        <v>50</v>
      </c>
      <c r="I21" s="11" t="s">
        <v>20</v>
      </c>
      <c r="J21" s="11" t="s">
        <v>51</v>
      </c>
    </row>
    <row r="22" s="1" customFormat="1" ht="19.5" spans="1:10">
      <c r="A22" s="12" t="s">
        <v>52</v>
      </c>
      <c r="B22" s="12" t="s">
        <v>53</v>
      </c>
      <c r="C22" s="12" t="s">
        <v>54</v>
      </c>
      <c r="D22" s="12" t="s">
        <v>55</v>
      </c>
      <c r="E22" s="12" t="s">
        <v>56</v>
      </c>
      <c r="F22" s="12" t="s">
        <v>57</v>
      </c>
      <c r="G22" s="12" t="s">
        <v>58</v>
      </c>
      <c r="H22" s="12" t="s">
        <v>59</v>
      </c>
      <c r="I22" s="12" t="s">
        <v>29</v>
      </c>
      <c r="J22" s="12" t="s">
        <v>60</v>
      </c>
    </row>
    <row r="23" s="1" customFormat="1" ht="14.25" spans="1:10">
      <c r="A23" s="15"/>
      <c r="B23" s="14" t="s">
        <v>62</v>
      </c>
      <c r="C23" s="14" t="s">
        <v>63</v>
      </c>
      <c r="D23" s="14" t="s">
        <v>37</v>
      </c>
      <c r="E23" s="14" t="s">
        <v>64</v>
      </c>
      <c r="F23" s="14" t="s">
        <v>36</v>
      </c>
      <c r="G23" s="14" t="s">
        <v>65</v>
      </c>
      <c r="H23" s="14" t="s">
        <v>35</v>
      </c>
      <c r="I23" s="14" t="s">
        <v>38</v>
      </c>
      <c r="J23" s="14" t="s">
        <v>66</v>
      </c>
    </row>
    <row r="24" s="1" customFormat="1" ht="14.25" spans="1:10">
      <c r="A24" s="15"/>
      <c r="B24" s="60"/>
      <c r="C24" s="58"/>
      <c r="D24" s="15"/>
      <c r="E24" s="58"/>
      <c r="F24" s="58"/>
      <c r="G24" s="15"/>
      <c r="H24" s="58"/>
      <c r="I24" s="58"/>
      <c r="J24" s="14"/>
    </row>
    <row r="25" s="1" customFormat="1" ht="14.25" spans="1:10">
      <c r="A25" s="15"/>
      <c r="B25" s="60"/>
      <c r="C25" s="58"/>
      <c r="D25" s="15"/>
      <c r="E25" s="58"/>
      <c r="F25" s="58"/>
      <c r="G25" s="15"/>
      <c r="H25" s="58"/>
      <c r="I25" s="58"/>
      <c r="J25" s="14"/>
    </row>
    <row r="26" s="1" customFormat="1" ht="14.25" spans="1:10">
      <c r="A26" s="15"/>
      <c r="B26" s="60"/>
      <c r="C26" s="58"/>
      <c r="D26" s="15"/>
      <c r="E26" s="58"/>
      <c r="F26" s="58"/>
      <c r="G26" s="15"/>
      <c r="H26" s="58"/>
      <c r="I26" s="58"/>
      <c r="J26" s="14"/>
    </row>
    <row r="27" s="1" customFormat="1" ht="14.25" spans="1:10">
      <c r="A27" s="15"/>
      <c r="B27" s="60"/>
      <c r="C27" s="58"/>
      <c r="D27" s="15"/>
      <c r="E27" s="58"/>
      <c r="F27" s="58"/>
      <c r="G27" s="15"/>
      <c r="H27" s="58"/>
      <c r="I27" s="58"/>
      <c r="J27" s="14"/>
    </row>
    <row r="28" s="1" customFormat="1" ht="14.25" spans="1:10">
      <c r="A28" s="15"/>
      <c r="B28" s="60"/>
      <c r="C28" s="58"/>
      <c r="D28" s="15"/>
      <c r="E28" s="58"/>
      <c r="F28" s="58"/>
      <c r="G28" s="15"/>
      <c r="H28" s="58"/>
      <c r="I28" s="58"/>
      <c r="J28" s="14"/>
    </row>
    <row r="29" s="1" customFormat="1" ht="14.25" spans="1:10">
      <c r="A29" s="15"/>
      <c r="B29" s="60"/>
      <c r="C29" s="58"/>
      <c r="D29" s="15"/>
      <c r="E29" s="58"/>
      <c r="F29" s="58"/>
      <c r="G29" s="15"/>
      <c r="H29" s="58"/>
      <c r="I29" s="58"/>
      <c r="J29" s="14"/>
    </row>
    <row r="30" s="1" customFormat="1" ht="14.25" spans="1:10">
      <c r="A30" s="15"/>
      <c r="B30" s="60"/>
      <c r="C30" s="58"/>
      <c r="D30" s="15"/>
      <c r="E30" s="58"/>
      <c r="F30" s="58"/>
      <c r="G30" s="15"/>
      <c r="H30" s="58"/>
      <c r="I30" s="58"/>
      <c r="J30" s="14"/>
    </row>
    <row r="31" s="1" customFormat="1" ht="14.25" spans="1:10">
      <c r="A31" s="15"/>
      <c r="B31" s="60"/>
      <c r="C31" s="58"/>
      <c r="D31" s="15"/>
      <c r="E31" s="58"/>
      <c r="F31" s="58"/>
      <c r="G31" s="15"/>
      <c r="H31" s="58"/>
      <c r="I31" s="58"/>
      <c r="J31" s="14"/>
    </row>
    <row r="32" s="1" customFormat="1" ht="14.25" spans="1:10">
      <c r="A32" s="15"/>
      <c r="B32" s="60"/>
      <c r="C32" s="58"/>
      <c r="D32" s="15"/>
      <c r="E32" s="58"/>
      <c r="F32" s="58"/>
      <c r="G32" s="15"/>
      <c r="H32" s="58"/>
      <c r="I32" s="58"/>
      <c r="J32" s="14"/>
    </row>
    <row r="33" s="1" customFormat="1" ht="14.25" spans="1:10">
      <c r="A33" s="15"/>
      <c r="B33" s="60"/>
      <c r="C33" s="58"/>
      <c r="D33" s="15"/>
      <c r="E33" s="58"/>
      <c r="F33" s="58"/>
      <c r="G33" s="15"/>
      <c r="H33" s="58"/>
      <c r="I33" s="58"/>
      <c r="J33" s="14"/>
    </row>
    <row r="34" s="1" customFormat="1" ht="14.25" spans="1:10">
      <c r="A34" s="15"/>
      <c r="B34" s="60"/>
      <c r="C34" s="58"/>
      <c r="D34" s="15"/>
      <c r="E34" s="58"/>
      <c r="F34" s="58"/>
      <c r="G34" s="15"/>
      <c r="H34" s="58"/>
      <c r="I34" s="58"/>
      <c r="J34" s="14"/>
    </row>
    <row r="35" s="1" customFormat="1" ht="14.25" spans="1:10">
      <c r="A35" s="15"/>
      <c r="B35" s="60"/>
      <c r="C35" s="58"/>
      <c r="D35" s="15"/>
      <c r="E35" s="58"/>
      <c r="F35" s="58"/>
      <c r="G35" s="15"/>
      <c r="H35" s="58"/>
      <c r="I35" s="58"/>
      <c r="J35" s="14"/>
    </row>
    <row r="36" s="1" customFormat="1" ht="14.25" spans="1:10">
      <c r="A36" s="15"/>
      <c r="B36" s="60"/>
      <c r="C36" s="58"/>
      <c r="D36" s="15"/>
      <c r="E36" s="58"/>
      <c r="F36" s="58"/>
      <c r="G36" s="15"/>
      <c r="H36" s="58"/>
      <c r="I36" s="58"/>
      <c r="J36" s="14"/>
    </row>
    <row r="37" s="1" customFormat="1" ht="17" customHeight="1" spans="1:10">
      <c r="A37" s="61" t="s">
        <v>69</v>
      </c>
      <c r="B37" s="61"/>
      <c r="C37" s="61"/>
      <c r="D37" s="61"/>
      <c r="E37" s="61"/>
      <c r="F37" s="61"/>
      <c r="G37" s="61"/>
      <c r="H37" s="61"/>
      <c r="I37" s="61"/>
      <c r="J37" s="61"/>
    </row>
  </sheetData>
  <mergeCells count="32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A20:J20"/>
    <mergeCell ref="A37:J37"/>
    <mergeCell ref="A11:A19"/>
    <mergeCell ref="A23:A36"/>
    <mergeCell ref="J24:J36"/>
    <mergeCell ref="A2:D7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2"/>
  <sheetViews>
    <sheetView zoomScale="130" zoomScaleNormal="130" topLeftCell="B14" workbookViewId="0">
      <selection activeCell="I19" sqref="I19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182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_xlfn.DISPIMG("ID_374A6C0E352246D7B1E4EDBDA2345222",1)</f>
        <v>=DISPIMG("ID_374A6C0E352246D7B1E4EDBDA2345222",1)</v>
      </c>
      <c r="B2" s="7"/>
      <c r="C2" s="7"/>
      <c r="D2" s="7"/>
      <c r="E2" s="8" t="s">
        <v>2</v>
      </c>
      <c r="F2" s="9"/>
      <c r="G2" s="9"/>
      <c r="H2" s="9" t="s">
        <v>183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184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185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40" customHeight="1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186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250</v>
      </c>
      <c r="C12" s="45">
        <v>1596.93</v>
      </c>
      <c r="D12" s="45">
        <v>36.52</v>
      </c>
      <c r="E12" s="46">
        <v>5504</v>
      </c>
      <c r="F12" s="45">
        <v>3.45</v>
      </c>
      <c r="G12" s="15" t="s">
        <v>157</v>
      </c>
      <c r="H12" s="15"/>
      <c r="I12" s="15">
        <v>12</v>
      </c>
      <c r="J12" s="28">
        <v>40</v>
      </c>
    </row>
    <row r="13" s="1" customFormat="1" ht="14.25" spans="1:10">
      <c r="A13" s="13"/>
      <c r="B13" s="15">
        <v>250</v>
      </c>
      <c r="C13" s="45">
        <v>1844.49</v>
      </c>
      <c r="D13" s="45">
        <v>42.3</v>
      </c>
      <c r="E13" s="46">
        <v>5609</v>
      </c>
      <c r="F13" s="45">
        <v>3.04</v>
      </c>
      <c r="G13" s="15" t="s">
        <v>187</v>
      </c>
      <c r="H13" s="15"/>
      <c r="I13" s="15">
        <v>12</v>
      </c>
      <c r="J13" s="28">
        <v>40</v>
      </c>
    </row>
    <row r="14" s="1" customFormat="1" ht="14.25" spans="1:10">
      <c r="A14" s="13"/>
      <c r="B14" s="15">
        <v>250</v>
      </c>
      <c r="C14" s="45">
        <v>1995.2</v>
      </c>
      <c r="D14" s="45">
        <v>45.73</v>
      </c>
      <c r="E14" s="46">
        <v>6717</v>
      </c>
      <c r="F14" s="45">
        <v>3.37</v>
      </c>
      <c r="G14" s="15" t="s">
        <v>188</v>
      </c>
      <c r="H14" s="15"/>
      <c r="I14" s="15">
        <v>12</v>
      </c>
      <c r="J14" s="28">
        <v>40</v>
      </c>
    </row>
    <row r="15" s="1" customFormat="1" ht="14.25" spans="1:10">
      <c r="A15" s="13"/>
      <c r="B15" s="15">
        <v>500</v>
      </c>
      <c r="C15" s="45">
        <v>1072.47</v>
      </c>
      <c r="D15" s="45">
        <v>49.31</v>
      </c>
      <c r="E15" s="46">
        <v>4714</v>
      </c>
      <c r="F15" s="45">
        <v>4.4</v>
      </c>
      <c r="G15" s="15" t="s">
        <v>157</v>
      </c>
      <c r="H15" s="15"/>
      <c r="I15" s="15">
        <v>6</v>
      </c>
      <c r="J15" s="28">
        <v>40</v>
      </c>
    </row>
    <row r="16" s="1" customFormat="1" ht="14.25" spans="1:10">
      <c r="A16" s="13"/>
      <c r="B16" s="15">
        <v>500</v>
      </c>
      <c r="C16" s="45">
        <v>1506.65</v>
      </c>
      <c r="D16" s="45">
        <v>70.41</v>
      </c>
      <c r="E16" s="46">
        <v>4670</v>
      </c>
      <c r="F16" s="45">
        <v>3.1</v>
      </c>
      <c r="G16" s="15" t="s">
        <v>187</v>
      </c>
      <c r="H16" s="15"/>
      <c r="I16" s="15">
        <v>6</v>
      </c>
      <c r="J16" s="28">
        <v>40</v>
      </c>
    </row>
    <row r="17" s="1" customFormat="1" ht="14.25" spans="1:10">
      <c r="A17" s="13"/>
      <c r="B17" s="15">
        <v>500</v>
      </c>
      <c r="C17" s="45">
        <v>1406.23</v>
      </c>
      <c r="D17" s="45">
        <v>65.44</v>
      </c>
      <c r="E17" s="46">
        <v>5967</v>
      </c>
      <c r="F17" s="45">
        <v>4.24</v>
      </c>
      <c r="G17" s="15" t="s">
        <v>188</v>
      </c>
      <c r="H17" s="15"/>
      <c r="I17" s="15">
        <v>6</v>
      </c>
      <c r="J17" s="28">
        <v>40</v>
      </c>
    </row>
    <row r="18" s="1" customFormat="1" ht="14.25" spans="1:10">
      <c r="A18" s="13"/>
      <c r="B18" s="15">
        <v>560</v>
      </c>
      <c r="C18" s="45">
        <v>1284.98</v>
      </c>
      <c r="D18" s="45">
        <v>59.47</v>
      </c>
      <c r="E18" s="46">
        <v>4909</v>
      </c>
      <c r="F18" s="45">
        <v>3.82</v>
      </c>
      <c r="G18" s="15" t="s">
        <v>137</v>
      </c>
      <c r="H18" s="15"/>
      <c r="I18" s="15">
        <v>6</v>
      </c>
      <c r="J18" s="28">
        <v>40</v>
      </c>
    </row>
    <row r="19" s="1" customFormat="1" ht="14.25" spans="1:10">
      <c r="A19" s="13"/>
      <c r="B19" s="15">
        <v>560</v>
      </c>
      <c r="C19" s="45">
        <v>1637.32</v>
      </c>
      <c r="D19" s="45">
        <v>76.78</v>
      </c>
      <c r="E19" s="46">
        <v>5580</v>
      </c>
      <c r="F19" s="45">
        <v>3.41</v>
      </c>
      <c r="G19" s="15" t="s">
        <v>157</v>
      </c>
      <c r="H19" s="15"/>
      <c r="I19" s="15">
        <v>6</v>
      </c>
      <c r="J19" s="28">
        <v>40</v>
      </c>
    </row>
    <row r="20" s="1" customFormat="1" ht="24" customHeight="1" spans="1:10">
      <c r="A20" s="10" t="s">
        <v>44</v>
      </c>
      <c r="B20" s="10"/>
      <c r="C20" s="10"/>
      <c r="D20" s="10"/>
      <c r="E20" s="10"/>
      <c r="F20" s="10"/>
      <c r="G20" s="10"/>
      <c r="H20" s="10"/>
      <c r="I20" s="10"/>
      <c r="J20" s="10"/>
    </row>
    <row r="21" s="1" customFormat="1" ht="14.25" spans="1:10">
      <c r="A21" s="11" t="s">
        <v>15</v>
      </c>
      <c r="B21" s="11" t="s">
        <v>45</v>
      </c>
      <c r="C21" s="11" t="s">
        <v>46</v>
      </c>
      <c r="D21" s="11" t="s">
        <v>19</v>
      </c>
      <c r="E21" s="11" t="s">
        <v>47</v>
      </c>
      <c r="F21" s="11" t="s">
        <v>48</v>
      </c>
      <c r="G21" s="11" t="s">
        <v>49</v>
      </c>
      <c r="H21" s="11" t="s">
        <v>50</v>
      </c>
      <c r="I21" s="11" t="s">
        <v>20</v>
      </c>
      <c r="J21" s="11" t="s">
        <v>51</v>
      </c>
    </row>
    <row r="22" s="1" customFormat="1" ht="19.5" spans="1:10">
      <c r="A22" s="12" t="s">
        <v>52</v>
      </c>
      <c r="B22" s="12" t="s">
        <v>53</v>
      </c>
      <c r="C22" s="12" t="s">
        <v>54</v>
      </c>
      <c r="D22" s="12" t="s">
        <v>55</v>
      </c>
      <c r="E22" s="12" t="s">
        <v>56</v>
      </c>
      <c r="F22" s="12" t="s">
        <v>57</v>
      </c>
      <c r="G22" s="12" t="s">
        <v>58</v>
      </c>
      <c r="H22" s="12" t="s">
        <v>59</v>
      </c>
      <c r="I22" s="12" t="s">
        <v>29</v>
      </c>
      <c r="J22" s="12" t="s">
        <v>60</v>
      </c>
    </row>
    <row r="23" s="1" customFormat="1" ht="14.25" spans="1:10">
      <c r="A23" s="33" t="s">
        <v>189</v>
      </c>
      <c r="B23" s="14" t="s">
        <v>62</v>
      </c>
      <c r="C23" s="14" t="s">
        <v>63</v>
      </c>
      <c r="D23" s="14" t="s">
        <v>37</v>
      </c>
      <c r="E23" s="14" t="s">
        <v>64</v>
      </c>
      <c r="F23" s="14" t="s">
        <v>36</v>
      </c>
      <c r="G23" s="14" t="s">
        <v>65</v>
      </c>
      <c r="H23" s="14" t="s">
        <v>35</v>
      </c>
      <c r="I23" s="14" t="s">
        <v>38</v>
      </c>
      <c r="J23" s="14" t="s">
        <v>66</v>
      </c>
    </row>
    <row r="24" s="1" customFormat="1" ht="14.25" spans="1:10">
      <c r="A24" s="33"/>
      <c r="B24" s="56">
        <v>0.4</v>
      </c>
      <c r="C24" s="45">
        <v>44.32</v>
      </c>
      <c r="D24" s="46">
        <v>1012</v>
      </c>
      <c r="E24" s="57">
        <v>0.203</v>
      </c>
      <c r="F24" s="45">
        <v>2.7</v>
      </c>
      <c r="G24" s="46">
        <v>3880</v>
      </c>
      <c r="H24" s="45">
        <v>119.63</v>
      </c>
      <c r="I24" s="45">
        <v>8.46</v>
      </c>
      <c r="J24" s="33">
        <v>65</v>
      </c>
    </row>
    <row r="25" s="1" customFormat="1" ht="14.25" spans="1:10">
      <c r="A25" s="33"/>
      <c r="B25" s="56">
        <v>0.45</v>
      </c>
      <c r="C25" s="45">
        <v>44.33</v>
      </c>
      <c r="D25" s="46">
        <v>1235</v>
      </c>
      <c r="E25" s="57">
        <v>0.248</v>
      </c>
      <c r="F25" s="45">
        <v>3.3</v>
      </c>
      <c r="G25" s="46">
        <v>4287</v>
      </c>
      <c r="H25" s="45">
        <v>146.11</v>
      </c>
      <c r="I25" s="45">
        <v>8.45</v>
      </c>
      <c r="J25" s="33"/>
    </row>
    <row r="26" s="1" customFormat="1" ht="14.25" spans="1:10">
      <c r="A26" s="33"/>
      <c r="B26" s="56">
        <v>0.5</v>
      </c>
      <c r="C26" s="45">
        <v>44.3</v>
      </c>
      <c r="D26" s="46">
        <v>1574</v>
      </c>
      <c r="E26" s="57">
        <v>0.319</v>
      </c>
      <c r="F26" s="45">
        <v>4.56</v>
      </c>
      <c r="G26" s="46">
        <v>4838</v>
      </c>
      <c r="H26" s="45">
        <v>201.83</v>
      </c>
      <c r="I26" s="45">
        <v>7.8</v>
      </c>
      <c r="J26" s="33"/>
    </row>
    <row r="27" s="1" customFormat="1" ht="14.25" spans="1:10">
      <c r="A27" s="33"/>
      <c r="B27" s="56">
        <v>0.55</v>
      </c>
      <c r="C27" s="45">
        <v>44.25</v>
      </c>
      <c r="D27" s="46">
        <v>2014</v>
      </c>
      <c r="E27" s="57">
        <v>0.411</v>
      </c>
      <c r="F27" s="45">
        <v>6.75</v>
      </c>
      <c r="G27" s="46">
        <v>5422</v>
      </c>
      <c r="H27" s="45">
        <v>298.59</v>
      </c>
      <c r="I27" s="45">
        <v>6.75</v>
      </c>
      <c r="J27" s="33"/>
    </row>
    <row r="28" s="1" customFormat="1" ht="14.25" spans="1:10">
      <c r="A28" s="33"/>
      <c r="B28" s="56">
        <v>0.6</v>
      </c>
      <c r="C28" s="45">
        <v>44.23</v>
      </c>
      <c r="D28" s="46">
        <v>2331</v>
      </c>
      <c r="E28" s="57">
        <v>0.478</v>
      </c>
      <c r="F28" s="45">
        <v>8.19</v>
      </c>
      <c r="G28" s="46">
        <v>5832</v>
      </c>
      <c r="H28" s="45">
        <v>362.23</v>
      </c>
      <c r="I28" s="45">
        <v>6.43</v>
      </c>
      <c r="J28" s="33"/>
    </row>
    <row r="29" s="1" customFormat="1" ht="14.25" spans="1:10">
      <c r="A29" s="33"/>
      <c r="B29" s="56">
        <v>0.65</v>
      </c>
      <c r="C29" s="45">
        <v>44.21</v>
      </c>
      <c r="D29" s="46">
        <v>2712</v>
      </c>
      <c r="E29" s="57">
        <v>0.558</v>
      </c>
      <c r="F29" s="45">
        <v>9.84</v>
      </c>
      <c r="G29" s="46">
        <v>6243</v>
      </c>
      <c r="H29" s="45">
        <v>434.86</v>
      </c>
      <c r="I29" s="45">
        <v>6.24</v>
      </c>
      <c r="J29" s="33"/>
    </row>
    <row r="30" s="1" customFormat="1" ht="14.25" spans="1:10">
      <c r="A30" s="33"/>
      <c r="B30" s="56">
        <v>0.7</v>
      </c>
      <c r="C30" s="45">
        <v>44.14</v>
      </c>
      <c r="D30" s="46">
        <v>3146</v>
      </c>
      <c r="E30" s="57">
        <v>0.653</v>
      </c>
      <c r="F30" s="45">
        <v>12.69</v>
      </c>
      <c r="G30" s="46">
        <v>6716</v>
      </c>
      <c r="H30" s="45">
        <v>560.11</v>
      </c>
      <c r="I30" s="45">
        <v>5.62</v>
      </c>
      <c r="J30" s="33"/>
    </row>
    <row r="31" s="1" customFormat="1" ht="14.25" spans="1:10">
      <c r="A31" s="33"/>
      <c r="B31" s="56">
        <v>0.75</v>
      </c>
      <c r="C31" s="45">
        <v>44.1</v>
      </c>
      <c r="D31" s="46">
        <v>3586</v>
      </c>
      <c r="E31" s="57">
        <v>0.749</v>
      </c>
      <c r="F31" s="45">
        <v>15.43</v>
      </c>
      <c r="G31" s="46">
        <v>7132</v>
      </c>
      <c r="H31" s="45">
        <v>680.25</v>
      </c>
      <c r="I31" s="45">
        <v>5.27</v>
      </c>
      <c r="J31" s="33"/>
    </row>
    <row r="32" s="1" customFormat="1" ht="14.25" spans="1:10">
      <c r="A32" s="33"/>
      <c r="B32" s="56">
        <v>0.8</v>
      </c>
      <c r="C32" s="45">
        <v>44.04</v>
      </c>
      <c r="D32" s="46">
        <v>4067</v>
      </c>
      <c r="E32" s="57">
        <v>0.857</v>
      </c>
      <c r="F32" s="45">
        <v>18.63</v>
      </c>
      <c r="G32" s="46">
        <v>7565</v>
      </c>
      <c r="H32" s="45">
        <v>820.64</v>
      </c>
      <c r="I32" s="45">
        <v>4.96</v>
      </c>
      <c r="J32" s="33"/>
    </row>
    <row r="33" s="1" customFormat="1" ht="14.25" spans="1:10">
      <c r="A33" s="33"/>
      <c r="B33" s="56">
        <v>0.9</v>
      </c>
      <c r="C33" s="45">
        <v>43.91</v>
      </c>
      <c r="D33" s="46">
        <v>4934</v>
      </c>
      <c r="E33" s="57">
        <v>1.071</v>
      </c>
      <c r="F33" s="45">
        <v>26.06</v>
      </c>
      <c r="G33" s="46">
        <v>8288</v>
      </c>
      <c r="H33" s="45">
        <v>1144.2</v>
      </c>
      <c r="I33" s="45">
        <v>4.31</v>
      </c>
      <c r="J33" s="33"/>
    </row>
    <row r="34" s="1" customFormat="1" ht="14.25" spans="1:10">
      <c r="A34" s="33"/>
      <c r="B34" s="56">
        <v>1</v>
      </c>
      <c r="C34" s="45">
        <v>43.73</v>
      </c>
      <c r="D34" s="46">
        <v>5504</v>
      </c>
      <c r="E34" s="57">
        <v>1.347</v>
      </c>
      <c r="F34" s="45">
        <v>36.52</v>
      </c>
      <c r="G34" s="46">
        <v>8963</v>
      </c>
      <c r="H34" s="45">
        <v>1596.93</v>
      </c>
      <c r="I34" s="45">
        <v>3.45</v>
      </c>
      <c r="J34" s="33"/>
    </row>
    <row r="35" s="1" customFormat="1" ht="14.25" hidden="1" spans="1:10">
      <c r="A35" s="11" t="s">
        <v>15</v>
      </c>
      <c r="B35" s="11" t="s">
        <v>45</v>
      </c>
      <c r="C35" s="11" t="s">
        <v>46</v>
      </c>
      <c r="D35" s="11" t="s">
        <v>19</v>
      </c>
      <c r="E35" s="11" t="s">
        <v>47</v>
      </c>
      <c r="F35" s="11" t="s">
        <v>48</v>
      </c>
      <c r="G35" s="11" t="s">
        <v>49</v>
      </c>
      <c r="H35" s="11" t="s">
        <v>50</v>
      </c>
      <c r="I35" s="11" t="s">
        <v>20</v>
      </c>
      <c r="J35" s="11" t="s">
        <v>51</v>
      </c>
    </row>
    <row r="36" s="1" customFormat="1" ht="19.5" hidden="1" spans="1:10">
      <c r="A36" s="12" t="s">
        <v>52</v>
      </c>
      <c r="B36" s="12" t="s">
        <v>53</v>
      </c>
      <c r="C36" s="12" t="s">
        <v>54</v>
      </c>
      <c r="D36" s="12" t="s">
        <v>55</v>
      </c>
      <c r="E36" s="12" t="s">
        <v>56</v>
      </c>
      <c r="F36" s="12" t="s">
        <v>57</v>
      </c>
      <c r="G36" s="12" t="s">
        <v>58</v>
      </c>
      <c r="H36" s="12" t="s">
        <v>59</v>
      </c>
      <c r="I36" s="12" t="s">
        <v>29</v>
      </c>
      <c r="J36" s="12" t="s">
        <v>60</v>
      </c>
    </row>
    <row r="37" s="1" customFormat="1" ht="14.25" hidden="1" spans="1:10">
      <c r="A37" s="33" t="s">
        <v>190</v>
      </c>
      <c r="B37" s="14" t="s">
        <v>62</v>
      </c>
      <c r="C37" s="14" t="s">
        <v>63</v>
      </c>
      <c r="D37" s="14" t="s">
        <v>37</v>
      </c>
      <c r="E37" s="14" t="s">
        <v>64</v>
      </c>
      <c r="F37" s="14" t="s">
        <v>36</v>
      </c>
      <c r="G37" s="14" t="s">
        <v>65</v>
      </c>
      <c r="H37" s="14" t="s">
        <v>35</v>
      </c>
      <c r="I37" s="14" t="s">
        <v>38</v>
      </c>
      <c r="J37" s="14" t="s">
        <v>66</v>
      </c>
    </row>
    <row r="38" s="1" customFormat="1" ht="14.25" spans="1:10">
      <c r="A38" s="33"/>
      <c r="B38" s="56">
        <v>0.4</v>
      </c>
      <c r="C38" s="45">
        <v>44.3</v>
      </c>
      <c r="D38" s="46">
        <v>1104</v>
      </c>
      <c r="E38" s="57">
        <v>0.249</v>
      </c>
      <c r="F38" s="45">
        <v>3.05</v>
      </c>
      <c r="G38" s="46">
        <v>3828</v>
      </c>
      <c r="H38" s="45">
        <v>135.07</v>
      </c>
      <c r="I38" s="45">
        <v>8.18</v>
      </c>
      <c r="J38" s="33">
        <v>87</v>
      </c>
    </row>
    <row r="39" s="1" customFormat="1" ht="14.25" spans="1:10">
      <c r="A39" s="33"/>
      <c r="B39" s="56">
        <v>0.45</v>
      </c>
      <c r="C39" s="45">
        <v>44.28</v>
      </c>
      <c r="D39" s="46">
        <v>1321</v>
      </c>
      <c r="E39" s="57">
        <v>0.3</v>
      </c>
      <c r="F39" s="45">
        <v>3.86</v>
      </c>
      <c r="G39" s="46">
        <v>4205</v>
      </c>
      <c r="H39" s="45">
        <v>171.08</v>
      </c>
      <c r="I39" s="45">
        <v>7.72</v>
      </c>
      <c r="J39" s="33"/>
    </row>
    <row r="40" spans="1:10">
      <c r="A40" s="33"/>
      <c r="B40" s="56">
        <v>0.5</v>
      </c>
      <c r="C40" s="45">
        <v>44.26</v>
      </c>
      <c r="D40" s="46">
        <v>1662</v>
      </c>
      <c r="E40" s="57">
        <v>0.375</v>
      </c>
      <c r="F40" s="45">
        <v>5.15</v>
      </c>
      <c r="G40" s="46">
        <v>4716</v>
      </c>
      <c r="H40" s="45">
        <v>228.12</v>
      </c>
      <c r="I40" s="45">
        <v>7.29</v>
      </c>
      <c r="J40" s="33"/>
    </row>
    <row r="41" spans="1:10">
      <c r="A41" s="33"/>
      <c r="B41" s="56">
        <v>0.55</v>
      </c>
      <c r="C41" s="45">
        <v>44.21</v>
      </c>
      <c r="D41" s="46">
        <v>2168</v>
      </c>
      <c r="E41" s="57">
        <v>0.492</v>
      </c>
      <c r="F41" s="45">
        <v>7.77</v>
      </c>
      <c r="G41" s="46">
        <v>5317</v>
      </c>
      <c r="H41" s="45">
        <v>343.4</v>
      </c>
      <c r="I41" s="45">
        <v>6.31</v>
      </c>
      <c r="J41" s="33"/>
    </row>
    <row r="42" spans="1:10">
      <c r="A42" s="33"/>
      <c r="B42" s="56">
        <v>0.6</v>
      </c>
      <c r="C42" s="45">
        <v>44.18</v>
      </c>
      <c r="D42" s="46">
        <v>2476</v>
      </c>
      <c r="E42" s="57">
        <v>0.565</v>
      </c>
      <c r="F42" s="45">
        <v>9.61</v>
      </c>
      <c r="G42" s="46">
        <v>5713</v>
      </c>
      <c r="H42" s="45">
        <v>424.73</v>
      </c>
      <c r="I42" s="45">
        <v>5.83</v>
      </c>
      <c r="J42" s="33"/>
    </row>
    <row r="43" spans="1:10">
      <c r="A43" s="33"/>
      <c r="B43" s="56">
        <v>0.65</v>
      </c>
      <c r="C43" s="45">
        <v>44.14</v>
      </c>
      <c r="D43" s="46">
        <v>2914</v>
      </c>
      <c r="E43" s="57">
        <v>0.671</v>
      </c>
      <c r="F43" s="45">
        <v>11.97</v>
      </c>
      <c r="G43" s="46">
        <v>6154</v>
      </c>
      <c r="H43" s="45">
        <v>528.31</v>
      </c>
      <c r="I43" s="45">
        <v>5.52</v>
      </c>
      <c r="J43" s="33"/>
    </row>
    <row r="44" spans="1:10">
      <c r="A44" s="33"/>
      <c r="B44" s="56">
        <v>0.7</v>
      </c>
      <c r="C44" s="45">
        <v>44.08</v>
      </c>
      <c r="D44" s="46">
        <v>3355</v>
      </c>
      <c r="E44" s="57">
        <v>0.775</v>
      </c>
      <c r="F44" s="45">
        <v>15.06</v>
      </c>
      <c r="G44" s="46">
        <v>6565</v>
      </c>
      <c r="H44" s="45">
        <v>663.58</v>
      </c>
      <c r="I44" s="45">
        <v>5.06</v>
      </c>
      <c r="J44" s="33"/>
    </row>
    <row r="45" spans="1:10">
      <c r="A45" s="33"/>
      <c r="B45" s="56">
        <v>0.75</v>
      </c>
      <c r="C45" s="45">
        <v>44.03</v>
      </c>
      <c r="D45" s="46">
        <v>3771</v>
      </c>
      <c r="E45" s="57">
        <v>0.879</v>
      </c>
      <c r="F45" s="45">
        <v>17.8</v>
      </c>
      <c r="G45" s="46">
        <v>6953</v>
      </c>
      <c r="H45" s="45">
        <v>783.72</v>
      </c>
      <c r="I45" s="45">
        <v>4.81</v>
      </c>
      <c r="J45" s="33"/>
    </row>
    <row r="46" spans="1:10">
      <c r="A46" s="33"/>
      <c r="B46" s="56">
        <v>0.8</v>
      </c>
      <c r="C46" s="45">
        <v>43.96</v>
      </c>
      <c r="D46" s="46">
        <v>4240</v>
      </c>
      <c r="E46" s="57">
        <v>0.997</v>
      </c>
      <c r="F46" s="45">
        <v>21.72</v>
      </c>
      <c r="G46" s="46">
        <v>7363</v>
      </c>
      <c r="H46" s="45">
        <v>954.68</v>
      </c>
      <c r="I46" s="45">
        <v>4.44</v>
      </c>
      <c r="J46" s="33"/>
    </row>
    <row r="47" spans="1:10">
      <c r="A47" s="33"/>
      <c r="B47" s="56">
        <v>0.9</v>
      </c>
      <c r="C47" s="45">
        <v>43.8</v>
      </c>
      <c r="D47" s="46">
        <v>4731</v>
      </c>
      <c r="E47" s="57">
        <v>1.276</v>
      </c>
      <c r="F47" s="45">
        <v>30.96</v>
      </c>
      <c r="G47" s="46">
        <v>8012</v>
      </c>
      <c r="H47" s="45">
        <v>1355.9</v>
      </c>
      <c r="I47" s="45">
        <v>3.49</v>
      </c>
      <c r="J47" s="33"/>
    </row>
    <row r="48" spans="1:10">
      <c r="A48" s="33"/>
      <c r="B48" s="56">
        <v>1</v>
      </c>
      <c r="C48" s="45">
        <v>43.61</v>
      </c>
      <c r="D48" s="46">
        <v>5609</v>
      </c>
      <c r="E48" s="57">
        <v>1.545</v>
      </c>
      <c r="F48" s="45">
        <v>42.3</v>
      </c>
      <c r="G48" s="46">
        <v>8618</v>
      </c>
      <c r="H48" s="45">
        <v>1844.49</v>
      </c>
      <c r="I48" s="45">
        <v>3.04</v>
      </c>
      <c r="J48" s="33"/>
    </row>
    <row r="49" s="1" customFormat="1" ht="14.25" hidden="1" spans="1:10">
      <c r="A49" s="11" t="s">
        <v>15</v>
      </c>
      <c r="B49" s="11" t="s">
        <v>45</v>
      </c>
      <c r="C49" s="11" t="s">
        <v>46</v>
      </c>
      <c r="D49" s="11" t="s">
        <v>19</v>
      </c>
      <c r="E49" s="11" t="s">
        <v>47</v>
      </c>
      <c r="F49" s="11" t="s">
        <v>48</v>
      </c>
      <c r="G49" s="11" t="s">
        <v>49</v>
      </c>
      <c r="H49" s="11" t="s">
        <v>50</v>
      </c>
      <c r="I49" s="11" t="s">
        <v>20</v>
      </c>
      <c r="J49" s="11" t="s">
        <v>51</v>
      </c>
    </row>
    <row r="50" s="1" customFormat="1" ht="19.5" hidden="1" spans="1:10">
      <c r="A50" s="12" t="s">
        <v>52</v>
      </c>
      <c r="B50" s="12" t="s">
        <v>53</v>
      </c>
      <c r="C50" s="12" t="s">
        <v>54</v>
      </c>
      <c r="D50" s="12" t="s">
        <v>55</v>
      </c>
      <c r="E50" s="12" t="s">
        <v>56</v>
      </c>
      <c r="F50" s="12" t="s">
        <v>57</v>
      </c>
      <c r="G50" s="12" t="s">
        <v>58</v>
      </c>
      <c r="H50" s="12" t="s">
        <v>59</v>
      </c>
      <c r="I50" s="12" t="s">
        <v>29</v>
      </c>
      <c r="J50" s="12" t="s">
        <v>60</v>
      </c>
    </row>
    <row r="51" s="1" customFormat="1" ht="14.25" hidden="1" spans="1:10">
      <c r="A51" s="47" t="s">
        <v>191</v>
      </c>
      <c r="B51" s="14" t="s">
        <v>62</v>
      </c>
      <c r="C51" s="14" t="s">
        <v>63</v>
      </c>
      <c r="D51" s="14" t="s">
        <v>37</v>
      </c>
      <c r="E51" s="14" t="s">
        <v>64</v>
      </c>
      <c r="F51" s="14" t="s">
        <v>36</v>
      </c>
      <c r="G51" s="14" t="s">
        <v>65</v>
      </c>
      <c r="H51" s="14" t="s">
        <v>35</v>
      </c>
      <c r="I51" s="14" t="s">
        <v>38</v>
      </c>
      <c r="J51" s="14" t="s">
        <v>66</v>
      </c>
    </row>
    <row r="52" spans="1:10">
      <c r="A52" s="47"/>
      <c r="B52" s="56">
        <v>0.4</v>
      </c>
      <c r="C52" s="45">
        <v>44.37</v>
      </c>
      <c r="D52" s="46">
        <v>1253</v>
      </c>
      <c r="E52" s="57">
        <v>0.257</v>
      </c>
      <c r="F52" s="45">
        <v>3.25</v>
      </c>
      <c r="G52" s="46">
        <v>3937</v>
      </c>
      <c r="H52" s="45">
        <v>144.09</v>
      </c>
      <c r="I52" s="45">
        <v>8.7</v>
      </c>
      <c r="J52" s="44" t="s">
        <v>142</v>
      </c>
    </row>
    <row r="53" spans="1:10">
      <c r="A53" s="47"/>
      <c r="B53" s="56">
        <v>0.45</v>
      </c>
      <c r="C53" s="45">
        <v>44.37</v>
      </c>
      <c r="D53" s="46">
        <v>1485</v>
      </c>
      <c r="E53" s="57">
        <v>0.304</v>
      </c>
      <c r="F53" s="45">
        <v>3.99</v>
      </c>
      <c r="G53" s="46">
        <v>4278</v>
      </c>
      <c r="H53" s="45">
        <v>177.09</v>
      </c>
      <c r="I53" s="45">
        <v>8.39</v>
      </c>
      <c r="J53" s="44"/>
    </row>
    <row r="54" spans="1:10">
      <c r="A54" s="47"/>
      <c r="B54" s="56">
        <v>0.5</v>
      </c>
      <c r="C54" s="45">
        <v>44.33</v>
      </c>
      <c r="D54" s="46">
        <v>1899</v>
      </c>
      <c r="E54" s="57">
        <v>0.389</v>
      </c>
      <c r="F54" s="45">
        <v>5.53</v>
      </c>
      <c r="G54" s="46">
        <v>4824</v>
      </c>
      <c r="H54" s="45">
        <v>245.37</v>
      </c>
      <c r="I54" s="45">
        <v>7.74</v>
      </c>
      <c r="J54" s="44"/>
    </row>
    <row r="55" spans="1:10">
      <c r="A55" s="47"/>
      <c r="B55" s="56">
        <v>0.55</v>
      </c>
      <c r="C55" s="45">
        <v>44.29</v>
      </c>
      <c r="D55" s="46">
        <v>2422</v>
      </c>
      <c r="E55" s="57">
        <v>0.498</v>
      </c>
      <c r="F55" s="45">
        <v>7.96</v>
      </c>
      <c r="G55" s="46">
        <v>5389</v>
      </c>
      <c r="H55" s="45">
        <v>352.38</v>
      </c>
      <c r="I55" s="45">
        <v>6.87</v>
      </c>
      <c r="J55" s="44"/>
    </row>
    <row r="56" spans="1:10">
      <c r="A56" s="47"/>
      <c r="B56" s="56">
        <v>0.6</v>
      </c>
      <c r="C56" s="45">
        <v>44.25</v>
      </c>
      <c r="D56" s="46">
        <v>2850</v>
      </c>
      <c r="E56" s="57">
        <v>0.59</v>
      </c>
      <c r="F56" s="45">
        <v>10.12</v>
      </c>
      <c r="G56" s="46">
        <v>5810</v>
      </c>
      <c r="H56" s="45">
        <v>447.9</v>
      </c>
      <c r="I56" s="45">
        <v>6.36</v>
      </c>
      <c r="J56" s="44"/>
    </row>
    <row r="57" spans="1:10">
      <c r="A57" s="47"/>
      <c r="B57" s="56">
        <v>0.65</v>
      </c>
      <c r="C57" s="45">
        <v>44.19</v>
      </c>
      <c r="D57" s="46">
        <v>3302</v>
      </c>
      <c r="E57" s="57">
        <v>0.688</v>
      </c>
      <c r="F57" s="45">
        <v>12.62</v>
      </c>
      <c r="G57" s="46">
        <v>6195</v>
      </c>
      <c r="H57" s="45">
        <v>557.8</v>
      </c>
      <c r="I57" s="45">
        <v>5.92</v>
      </c>
      <c r="J57" s="44"/>
    </row>
    <row r="58" spans="1:10">
      <c r="A58" s="47"/>
      <c r="B58" s="56">
        <v>0.7</v>
      </c>
      <c r="C58" s="45">
        <v>44.14</v>
      </c>
      <c r="D58" s="46">
        <v>3852</v>
      </c>
      <c r="E58" s="57">
        <v>0.808</v>
      </c>
      <c r="F58" s="45">
        <v>15.97</v>
      </c>
      <c r="G58" s="46">
        <v>6652</v>
      </c>
      <c r="H58" s="45">
        <v>704.96</v>
      </c>
      <c r="I58" s="45">
        <v>5.46</v>
      </c>
      <c r="J58" s="44"/>
    </row>
    <row r="59" spans="1:10">
      <c r="A59" s="47"/>
      <c r="B59" s="56">
        <v>0.75</v>
      </c>
      <c r="C59" s="45">
        <v>44.07</v>
      </c>
      <c r="D59" s="46">
        <v>4379</v>
      </c>
      <c r="E59" s="57">
        <v>0.931</v>
      </c>
      <c r="F59" s="45">
        <v>19.57</v>
      </c>
      <c r="G59" s="46">
        <v>7052</v>
      </c>
      <c r="H59" s="45">
        <v>862.44</v>
      </c>
      <c r="I59" s="45">
        <v>5.08</v>
      </c>
      <c r="J59" s="44"/>
    </row>
    <row r="60" spans="1:10">
      <c r="A60" s="47"/>
      <c r="B60" s="56">
        <v>0.8</v>
      </c>
      <c r="C60" s="45">
        <v>44</v>
      </c>
      <c r="D60" s="46">
        <v>5016</v>
      </c>
      <c r="E60" s="57">
        <v>1.077</v>
      </c>
      <c r="F60" s="45">
        <v>24.05</v>
      </c>
      <c r="G60" s="46">
        <v>7485</v>
      </c>
      <c r="H60" s="45">
        <v>1058.23</v>
      </c>
      <c r="I60" s="45">
        <v>4.74</v>
      </c>
      <c r="J60" s="44"/>
    </row>
    <row r="61" spans="1:10">
      <c r="A61" s="47"/>
      <c r="B61" s="56">
        <v>0.9</v>
      </c>
      <c r="C61" s="45">
        <v>43.85</v>
      </c>
      <c r="D61" s="46">
        <v>5952</v>
      </c>
      <c r="E61" s="57">
        <v>1.301</v>
      </c>
      <c r="F61" s="45">
        <v>32.7</v>
      </c>
      <c r="G61" s="46">
        <v>8112</v>
      </c>
      <c r="H61" s="45">
        <v>1433.96</v>
      </c>
      <c r="I61" s="45">
        <v>4.15</v>
      </c>
      <c r="J61" s="44"/>
    </row>
    <row r="62" spans="1:10">
      <c r="A62" s="47"/>
      <c r="B62" s="56">
        <v>1</v>
      </c>
      <c r="C62" s="45">
        <v>43.63</v>
      </c>
      <c r="D62" s="46">
        <v>6717</v>
      </c>
      <c r="E62" s="57">
        <v>1.603</v>
      </c>
      <c r="F62" s="45">
        <v>45.73</v>
      </c>
      <c r="G62" s="46">
        <v>8676</v>
      </c>
      <c r="H62" s="45">
        <v>1995.2</v>
      </c>
      <c r="I62" s="45">
        <v>3.37</v>
      </c>
      <c r="J62" s="44"/>
    </row>
    <row r="63" s="1" customFormat="1" ht="14.25" hidden="1" spans="1:10">
      <c r="A63" s="11" t="s">
        <v>15</v>
      </c>
      <c r="B63" s="11" t="s">
        <v>45</v>
      </c>
      <c r="C63" s="11" t="s">
        <v>46</v>
      </c>
      <c r="D63" s="11" t="s">
        <v>19</v>
      </c>
      <c r="E63" s="11" t="s">
        <v>47</v>
      </c>
      <c r="F63" s="11" t="s">
        <v>48</v>
      </c>
      <c r="G63" s="11" t="s">
        <v>49</v>
      </c>
      <c r="H63" s="11" t="s">
        <v>50</v>
      </c>
      <c r="I63" s="11" t="s">
        <v>20</v>
      </c>
      <c r="J63" s="11" t="s">
        <v>51</v>
      </c>
    </row>
    <row r="64" s="1" customFormat="1" ht="19.5" hidden="1" spans="1:10">
      <c r="A64" s="12" t="s">
        <v>52</v>
      </c>
      <c r="B64" s="12" t="s">
        <v>53</v>
      </c>
      <c r="C64" s="12" t="s">
        <v>54</v>
      </c>
      <c r="D64" s="12" t="s">
        <v>55</v>
      </c>
      <c r="E64" s="12" t="s">
        <v>56</v>
      </c>
      <c r="F64" s="12" t="s">
        <v>57</v>
      </c>
      <c r="G64" s="12" t="s">
        <v>58</v>
      </c>
      <c r="H64" s="12" t="s">
        <v>59</v>
      </c>
      <c r="I64" s="12" t="s">
        <v>29</v>
      </c>
      <c r="J64" s="12" t="s">
        <v>60</v>
      </c>
    </row>
    <row r="65" s="1" customFormat="1" ht="14.25" hidden="1" spans="1:10">
      <c r="A65" s="47" t="s">
        <v>192</v>
      </c>
      <c r="B65" s="14" t="s">
        <v>62</v>
      </c>
      <c r="C65" s="14" t="s">
        <v>63</v>
      </c>
      <c r="D65" s="14" t="s">
        <v>37</v>
      </c>
      <c r="E65" s="14" t="s">
        <v>64</v>
      </c>
      <c r="F65" s="14" t="s">
        <v>36</v>
      </c>
      <c r="G65" s="14" t="s">
        <v>65</v>
      </c>
      <c r="H65" s="14" t="s">
        <v>35</v>
      </c>
      <c r="I65" s="14" t="s">
        <v>38</v>
      </c>
      <c r="J65" s="14" t="s">
        <v>66</v>
      </c>
    </row>
    <row r="66" spans="1:10">
      <c r="A66" s="47"/>
      <c r="B66" s="56">
        <v>0.4</v>
      </c>
      <c r="C66" s="45">
        <v>22.47</v>
      </c>
      <c r="D66" s="46">
        <v>1222</v>
      </c>
      <c r="E66" s="57">
        <v>0.252</v>
      </c>
      <c r="F66" s="45">
        <v>6.81</v>
      </c>
      <c r="G66" s="46">
        <v>4252</v>
      </c>
      <c r="H66" s="45">
        <v>153.13</v>
      </c>
      <c r="I66" s="45">
        <v>7.98</v>
      </c>
      <c r="J66" s="44">
        <v>79</v>
      </c>
    </row>
    <row r="67" spans="1:10">
      <c r="A67" s="47"/>
      <c r="B67" s="56">
        <v>0.45</v>
      </c>
      <c r="C67" s="45">
        <v>22.44</v>
      </c>
      <c r="D67" s="46">
        <v>1420</v>
      </c>
      <c r="E67" s="57">
        <v>0.291</v>
      </c>
      <c r="F67" s="45">
        <v>8.4</v>
      </c>
      <c r="G67" s="46">
        <v>4603</v>
      </c>
      <c r="H67" s="45">
        <v>188.45</v>
      </c>
      <c r="I67" s="45">
        <v>7.53</v>
      </c>
      <c r="J67" s="44"/>
    </row>
    <row r="68" spans="1:10">
      <c r="A68" s="47"/>
      <c r="B68" s="56">
        <v>0.5</v>
      </c>
      <c r="C68" s="45">
        <v>22.41</v>
      </c>
      <c r="D68" s="46">
        <v>1603</v>
      </c>
      <c r="E68" s="57">
        <v>0.33</v>
      </c>
      <c r="F68" s="45">
        <v>10.07</v>
      </c>
      <c r="G68" s="46">
        <v>4901</v>
      </c>
      <c r="H68" s="45">
        <v>225.68</v>
      </c>
      <c r="I68" s="45">
        <v>7.1</v>
      </c>
      <c r="J68" s="44"/>
    </row>
    <row r="69" spans="1:10">
      <c r="A69" s="47"/>
      <c r="B69" s="56">
        <v>0.55</v>
      </c>
      <c r="C69" s="45">
        <v>22.37</v>
      </c>
      <c r="D69" s="46">
        <v>1867</v>
      </c>
      <c r="E69" s="57">
        <v>0.385</v>
      </c>
      <c r="F69" s="45">
        <v>12.34</v>
      </c>
      <c r="G69" s="46">
        <v>5255</v>
      </c>
      <c r="H69" s="45">
        <v>276.12</v>
      </c>
      <c r="I69" s="45">
        <v>6.76</v>
      </c>
      <c r="J69" s="44"/>
    </row>
    <row r="70" spans="1:10">
      <c r="A70" s="47"/>
      <c r="B70" s="56">
        <v>0.6</v>
      </c>
      <c r="C70" s="45">
        <v>22.32</v>
      </c>
      <c r="D70" s="46">
        <v>2174</v>
      </c>
      <c r="E70" s="57">
        <v>0.448</v>
      </c>
      <c r="F70" s="45">
        <v>15.19</v>
      </c>
      <c r="G70" s="46">
        <v>5637</v>
      </c>
      <c r="H70" s="45">
        <v>339.14</v>
      </c>
      <c r="I70" s="45">
        <v>6.41</v>
      </c>
      <c r="J70" s="44"/>
    </row>
    <row r="71" spans="1:10">
      <c r="A71" s="47"/>
      <c r="B71" s="56">
        <v>0.65</v>
      </c>
      <c r="C71" s="45">
        <v>22.27</v>
      </c>
      <c r="D71" s="46">
        <v>2533</v>
      </c>
      <c r="E71" s="57">
        <v>0.525</v>
      </c>
      <c r="F71" s="45">
        <v>18.63</v>
      </c>
      <c r="G71" s="46">
        <v>6030</v>
      </c>
      <c r="H71" s="45">
        <v>414.72</v>
      </c>
      <c r="I71" s="45">
        <v>6.11</v>
      </c>
      <c r="J71" s="44"/>
    </row>
    <row r="72" spans="1:10">
      <c r="A72" s="47"/>
      <c r="B72" s="56">
        <v>0.7</v>
      </c>
      <c r="C72" s="45">
        <v>22.19</v>
      </c>
      <c r="D72" s="46">
        <v>2878</v>
      </c>
      <c r="E72" s="57">
        <v>0.6</v>
      </c>
      <c r="F72" s="45">
        <v>22.75</v>
      </c>
      <c r="G72" s="46">
        <v>6441</v>
      </c>
      <c r="H72" s="45">
        <v>504.91</v>
      </c>
      <c r="I72" s="45">
        <v>5.7</v>
      </c>
      <c r="J72" s="44"/>
    </row>
    <row r="73" spans="1:10">
      <c r="A73" s="47"/>
      <c r="B73" s="56">
        <v>0.75</v>
      </c>
      <c r="C73" s="45">
        <v>22.12</v>
      </c>
      <c r="D73" s="46">
        <v>3229</v>
      </c>
      <c r="E73" s="57">
        <v>0.675</v>
      </c>
      <c r="F73" s="45">
        <v>27.01</v>
      </c>
      <c r="G73" s="46">
        <v>6817</v>
      </c>
      <c r="H73" s="45">
        <v>597.54</v>
      </c>
      <c r="I73" s="45">
        <v>5.4</v>
      </c>
      <c r="J73" s="44"/>
    </row>
    <row r="74" spans="1:10">
      <c r="A74" s="47"/>
      <c r="B74" s="56">
        <v>0.8</v>
      </c>
      <c r="C74" s="45">
        <v>22.05</v>
      </c>
      <c r="D74" s="46">
        <v>3583</v>
      </c>
      <c r="E74" s="57">
        <v>0.755</v>
      </c>
      <c r="F74" s="45">
        <v>31.62</v>
      </c>
      <c r="G74" s="46">
        <v>7153</v>
      </c>
      <c r="H74" s="45">
        <v>697.07</v>
      </c>
      <c r="I74" s="45">
        <v>5.14</v>
      </c>
      <c r="J74" s="44"/>
    </row>
    <row r="75" spans="1:10">
      <c r="A75" s="47"/>
      <c r="B75" s="56">
        <v>0.9</v>
      </c>
      <c r="C75" s="45">
        <v>21.86</v>
      </c>
      <c r="D75" s="46">
        <v>4351</v>
      </c>
      <c r="E75" s="57">
        <v>0.929</v>
      </c>
      <c r="F75" s="45">
        <v>42.7</v>
      </c>
      <c r="G75" s="46">
        <v>7805</v>
      </c>
      <c r="H75" s="45">
        <v>933.28</v>
      </c>
      <c r="I75" s="45">
        <v>4.66</v>
      </c>
      <c r="J75" s="44"/>
    </row>
    <row r="76" spans="1:10">
      <c r="A76" s="47"/>
      <c r="B76" s="56">
        <v>1</v>
      </c>
      <c r="C76" s="45">
        <v>21.75</v>
      </c>
      <c r="D76" s="46">
        <v>4714</v>
      </c>
      <c r="E76" s="57">
        <v>1.02</v>
      </c>
      <c r="F76" s="45">
        <v>49.31</v>
      </c>
      <c r="G76" s="46">
        <v>8135</v>
      </c>
      <c r="H76" s="45">
        <v>1072.47</v>
      </c>
      <c r="I76" s="45">
        <v>4.4</v>
      </c>
      <c r="J76" s="44"/>
    </row>
    <row r="77" s="1" customFormat="1" ht="14.25" hidden="1" spans="1:10">
      <c r="A77" s="11" t="s">
        <v>15</v>
      </c>
      <c r="B77" s="11" t="s">
        <v>45</v>
      </c>
      <c r="C77" s="11" t="s">
        <v>46</v>
      </c>
      <c r="D77" s="11" t="s">
        <v>19</v>
      </c>
      <c r="E77" s="11" t="s">
        <v>47</v>
      </c>
      <c r="F77" s="11" t="s">
        <v>48</v>
      </c>
      <c r="G77" s="11" t="s">
        <v>49</v>
      </c>
      <c r="H77" s="11" t="s">
        <v>50</v>
      </c>
      <c r="I77" s="11" t="s">
        <v>20</v>
      </c>
      <c r="J77" s="11" t="s">
        <v>51</v>
      </c>
    </row>
    <row r="78" s="1" customFormat="1" ht="19.5" hidden="1" spans="1:10">
      <c r="A78" s="12" t="s">
        <v>52</v>
      </c>
      <c r="B78" s="12" t="s">
        <v>53</v>
      </c>
      <c r="C78" s="12" t="s">
        <v>54</v>
      </c>
      <c r="D78" s="12" t="s">
        <v>55</v>
      </c>
      <c r="E78" s="12" t="s">
        <v>56</v>
      </c>
      <c r="F78" s="12" t="s">
        <v>57</v>
      </c>
      <c r="G78" s="12" t="s">
        <v>58</v>
      </c>
      <c r="H78" s="12" t="s">
        <v>59</v>
      </c>
      <c r="I78" s="12" t="s">
        <v>29</v>
      </c>
      <c r="J78" s="12" t="s">
        <v>60</v>
      </c>
    </row>
    <row r="79" s="1" customFormat="1" ht="14.25" hidden="1" spans="1:10">
      <c r="A79" s="47" t="s">
        <v>193</v>
      </c>
      <c r="B79" s="14" t="s">
        <v>62</v>
      </c>
      <c r="C79" s="14" t="s">
        <v>63</v>
      </c>
      <c r="D79" s="14" t="s">
        <v>37</v>
      </c>
      <c r="E79" s="14" t="s">
        <v>64</v>
      </c>
      <c r="F79" s="14" t="s">
        <v>36</v>
      </c>
      <c r="G79" s="14" t="s">
        <v>65</v>
      </c>
      <c r="H79" s="14" t="s">
        <v>35</v>
      </c>
      <c r="I79" s="14" t="s">
        <v>38</v>
      </c>
      <c r="J79" s="14" t="s">
        <v>66</v>
      </c>
    </row>
    <row r="80" spans="1:10">
      <c r="A80" s="47"/>
      <c r="B80" s="56">
        <v>0.4</v>
      </c>
      <c r="C80" s="45">
        <v>22.49</v>
      </c>
      <c r="D80" s="46">
        <v>1027</v>
      </c>
      <c r="E80" s="57">
        <v>0.236</v>
      </c>
      <c r="F80" s="45">
        <v>5.4</v>
      </c>
      <c r="G80" s="46">
        <v>3680</v>
      </c>
      <c r="H80" s="45">
        <v>121.44</v>
      </c>
      <c r="I80" s="45">
        <v>8.46</v>
      </c>
      <c r="J80" s="44" t="s">
        <v>142</v>
      </c>
    </row>
    <row r="81" spans="1:10">
      <c r="A81" s="47"/>
      <c r="B81" s="56">
        <v>0.45</v>
      </c>
      <c r="C81" s="45">
        <v>22.46</v>
      </c>
      <c r="D81" s="46">
        <v>1281</v>
      </c>
      <c r="E81" s="57">
        <v>0.294</v>
      </c>
      <c r="F81" s="45">
        <v>7.19</v>
      </c>
      <c r="G81" s="46">
        <v>4097</v>
      </c>
      <c r="H81" s="45">
        <v>161.62</v>
      </c>
      <c r="I81" s="45">
        <v>7.93</v>
      </c>
      <c r="J81" s="44"/>
    </row>
    <row r="82" spans="1:10">
      <c r="A82" s="47"/>
      <c r="B82" s="56">
        <v>0.5</v>
      </c>
      <c r="C82" s="45">
        <v>22.36</v>
      </c>
      <c r="D82" s="46">
        <v>1701</v>
      </c>
      <c r="E82" s="57">
        <v>0.393</v>
      </c>
      <c r="F82" s="45">
        <v>12</v>
      </c>
      <c r="G82" s="46">
        <v>4688</v>
      </c>
      <c r="H82" s="45">
        <v>268.25</v>
      </c>
      <c r="I82" s="45">
        <v>6.34</v>
      </c>
      <c r="J82" s="44"/>
    </row>
    <row r="83" spans="1:10">
      <c r="A83" s="47"/>
      <c r="B83" s="56">
        <v>0.55</v>
      </c>
      <c r="C83" s="45">
        <v>22.32</v>
      </c>
      <c r="D83" s="46">
        <v>2020</v>
      </c>
      <c r="E83" s="57">
        <v>0.464</v>
      </c>
      <c r="F83" s="45">
        <v>15.15</v>
      </c>
      <c r="G83" s="46">
        <v>5176</v>
      </c>
      <c r="H83" s="45">
        <v>338.13</v>
      </c>
      <c r="I83" s="45">
        <v>5.97</v>
      </c>
      <c r="J83" s="44"/>
    </row>
    <row r="84" spans="1:10">
      <c r="A84" s="47"/>
      <c r="B84" s="56">
        <v>0.6</v>
      </c>
      <c r="C84" s="45">
        <v>22.25</v>
      </c>
      <c r="D84" s="46">
        <v>2371</v>
      </c>
      <c r="E84" s="57">
        <v>0.545</v>
      </c>
      <c r="F84" s="45">
        <v>18.98</v>
      </c>
      <c r="G84" s="46">
        <v>5573</v>
      </c>
      <c r="H84" s="45">
        <v>422.43</v>
      </c>
      <c r="I84" s="45">
        <v>5.61</v>
      </c>
      <c r="J84" s="44"/>
    </row>
    <row r="85" spans="1:10">
      <c r="A85" s="47"/>
      <c r="B85" s="56">
        <v>0.65</v>
      </c>
      <c r="C85" s="45">
        <v>22.19</v>
      </c>
      <c r="D85" s="46">
        <v>2700</v>
      </c>
      <c r="E85" s="57">
        <v>0.623</v>
      </c>
      <c r="F85" s="45">
        <v>22.88</v>
      </c>
      <c r="G85" s="46">
        <v>5914</v>
      </c>
      <c r="H85" s="45">
        <v>507.71</v>
      </c>
      <c r="I85" s="45">
        <v>5.32</v>
      </c>
      <c r="J85" s="44"/>
    </row>
    <row r="86" spans="1:10">
      <c r="A86" s="47"/>
      <c r="B86" s="56">
        <v>0.7</v>
      </c>
      <c r="C86" s="45">
        <v>22.12</v>
      </c>
      <c r="D86" s="46">
        <v>3052</v>
      </c>
      <c r="E86" s="57">
        <v>0.71</v>
      </c>
      <c r="F86" s="45">
        <v>27.55</v>
      </c>
      <c r="G86" s="46">
        <v>6288</v>
      </c>
      <c r="H86" s="45">
        <v>609.35</v>
      </c>
      <c r="I86" s="45">
        <v>5.01</v>
      </c>
      <c r="J86" s="44"/>
    </row>
    <row r="87" spans="1:10">
      <c r="A87" s="47"/>
      <c r="B87" s="56">
        <v>0.75</v>
      </c>
      <c r="C87" s="45">
        <v>22.01</v>
      </c>
      <c r="D87" s="46">
        <v>3434</v>
      </c>
      <c r="E87" s="57">
        <v>0.803</v>
      </c>
      <c r="F87" s="45">
        <v>33.85</v>
      </c>
      <c r="G87" s="46">
        <v>6687</v>
      </c>
      <c r="H87" s="45">
        <v>744.87</v>
      </c>
      <c r="I87" s="45">
        <v>4.61</v>
      </c>
      <c r="J87" s="44"/>
    </row>
    <row r="88" spans="1:10">
      <c r="A88" s="47"/>
      <c r="B88" s="56">
        <v>0.8</v>
      </c>
      <c r="C88" s="45">
        <v>21.9</v>
      </c>
      <c r="D88" s="46">
        <v>3815</v>
      </c>
      <c r="E88" s="57">
        <v>0.9</v>
      </c>
      <c r="F88" s="45">
        <v>40.2</v>
      </c>
      <c r="G88" s="46">
        <v>7030</v>
      </c>
      <c r="H88" s="45">
        <v>880.5</v>
      </c>
      <c r="I88" s="45">
        <v>4.33</v>
      </c>
      <c r="J88" s="44"/>
    </row>
    <row r="89" spans="1:10">
      <c r="A89" s="47"/>
      <c r="B89" s="56">
        <v>0.9</v>
      </c>
      <c r="C89" s="45">
        <v>21.65</v>
      </c>
      <c r="D89" s="46">
        <v>4324</v>
      </c>
      <c r="E89" s="57">
        <v>1.111</v>
      </c>
      <c r="F89" s="45">
        <v>55.07</v>
      </c>
      <c r="G89" s="46">
        <v>7555</v>
      </c>
      <c r="H89" s="45">
        <v>1192.32</v>
      </c>
      <c r="I89" s="45">
        <v>3.63</v>
      </c>
      <c r="J89" s="44"/>
    </row>
    <row r="90" spans="1:10">
      <c r="A90" s="47"/>
      <c r="B90" s="56">
        <v>1</v>
      </c>
      <c r="C90" s="45">
        <v>21.4</v>
      </c>
      <c r="D90" s="46">
        <v>4670</v>
      </c>
      <c r="E90" s="57">
        <v>1.301</v>
      </c>
      <c r="F90" s="45">
        <v>70.41</v>
      </c>
      <c r="G90" s="46">
        <v>7952</v>
      </c>
      <c r="H90" s="45">
        <v>1506.65</v>
      </c>
      <c r="I90" s="45">
        <v>3.1</v>
      </c>
      <c r="J90" s="44"/>
    </row>
    <row r="91" s="1" customFormat="1" ht="14.25" hidden="1" spans="1:10">
      <c r="A91" s="11" t="s">
        <v>15</v>
      </c>
      <c r="B91" s="11" t="s">
        <v>45</v>
      </c>
      <c r="C91" s="11" t="s">
        <v>46</v>
      </c>
      <c r="D91" s="11" t="s">
        <v>19</v>
      </c>
      <c r="E91" s="11" t="s">
        <v>47</v>
      </c>
      <c r="F91" s="11" t="s">
        <v>48</v>
      </c>
      <c r="G91" s="11" t="s">
        <v>49</v>
      </c>
      <c r="H91" s="11" t="s">
        <v>50</v>
      </c>
      <c r="I91" s="11" t="s">
        <v>20</v>
      </c>
      <c r="J91" s="11" t="s">
        <v>51</v>
      </c>
    </row>
    <row r="92" s="1" customFormat="1" ht="19.5" hidden="1" spans="1:10">
      <c r="A92" s="12" t="s">
        <v>52</v>
      </c>
      <c r="B92" s="12" t="s">
        <v>53</v>
      </c>
      <c r="C92" s="12" t="s">
        <v>54</v>
      </c>
      <c r="D92" s="12" t="s">
        <v>55</v>
      </c>
      <c r="E92" s="12" t="s">
        <v>56</v>
      </c>
      <c r="F92" s="12" t="s">
        <v>57</v>
      </c>
      <c r="G92" s="12" t="s">
        <v>58</v>
      </c>
      <c r="H92" s="12" t="s">
        <v>59</v>
      </c>
      <c r="I92" s="12" t="s">
        <v>29</v>
      </c>
      <c r="J92" s="12" t="s">
        <v>60</v>
      </c>
    </row>
    <row r="93" s="1" customFormat="1" ht="14.25" hidden="1" spans="1:10">
      <c r="A93" s="47" t="s">
        <v>194</v>
      </c>
      <c r="B93" s="14" t="s">
        <v>62</v>
      </c>
      <c r="C93" s="14" t="s">
        <v>63</v>
      </c>
      <c r="D93" s="14" t="s">
        <v>37</v>
      </c>
      <c r="E93" s="14" t="s">
        <v>64</v>
      </c>
      <c r="F93" s="14" t="s">
        <v>36</v>
      </c>
      <c r="G93" s="14" t="s">
        <v>65</v>
      </c>
      <c r="H93" s="14" t="s">
        <v>35</v>
      </c>
      <c r="I93" s="14" t="s">
        <v>38</v>
      </c>
      <c r="J93" s="14" t="s">
        <v>66</v>
      </c>
    </row>
    <row r="94" spans="1:10">
      <c r="A94" s="47"/>
      <c r="B94" s="56">
        <v>0.4</v>
      </c>
      <c r="C94" s="45">
        <v>22.44</v>
      </c>
      <c r="D94" s="46">
        <v>1518</v>
      </c>
      <c r="E94" s="57">
        <v>0.314</v>
      </c>
      <c r="F94" s="45">
        <v>8.73</v>
      </c>
      <c r="G94" s="46">
        <v>4294</v>
      </c>
      <c r="H94" s="45">
        <v>195.81</v>
      </c>
      <c r="I94" s="45">
        <v>7.75</v>
      </c>
      <c r="J94" s="44">
        <v>98</v>
      </c>
    </row>
    <row r="95" spans="1:10">
      <c r="A95" s="47"/>
      <c r="B95" s="56">
        <v>0.45</v>
      </c>
      <c r="C95" s="45">
        <v>22.4</v>
      </c>
      <c r="D95" s="46">
        <v>1765</v>
      </c>
      <c r="E95" s="57">
        <v>0.364</v>
      </c>
      <c r="F95" s="45">
        <v>10.71</v>
      </c>
      <c r="G95" s="46">
        <v>4636</v>
      </c>
      <c r="H95" s="45">
        <v>240.02</v>
      </c>
      <c r="I95" s="45">
        <v>7.35</v>
      </c>
      <c r="J95" s="44"/>
    </row>
    <row r="96" spans="1:10">
      <c r="A96" s="47"/>
      <c r="B96" s="56">
        <v>0.5</v>
      </c>
      <c r="C96" s="45">
        <v>22.35</v>
      </c>
      <c r="D96" s="46">
        <v>2123</v>
      </c>
      <c r="E96" s="57">
        <v>0.44</v>
      </c>
      <c r="F96" s="45">
        <v>13.87</v>
      </c>
      <c r="G96" s="46">
        <v>5071</v>
      </c>
      <c r="H96" s="45">
        <v>309.84</v>
      </c>
      <c r="I96" s="45">
        <v>6.85</v>
      </c>
      <c r="J96" s="44"/>
    </row>
    <row r="97" spans="1:10">
      <c r="A97" s="47"/>
      <c r="B97" s="56">
        <v>0.55</v>
      </c>
      <c r="C97" s="45">
        <v>22.28</v>
      </c>
      <c r="D97" s="46">
        <v>2550</v>
      </c>
      <c r="E97" s="57">
        <v>0.528</v>
      </c>
      <c r="F97" s="45">
        <v>17.61</v>
      </c>
      <c r="G97" s="46">
        <v>5499</v>
      </c>
      <c r="H97" s="45">
        <v>392.29</v>
      </c>
      <c r="I97" s="45">
        <v>6.5</v>
      </c>
      <c r="J97" s="44"/>
    </row>
    <row r="98" spans="1:10">
      <c r="A98" s="47"/>
      <c r="B98" s="56">
        <v>0.6</v>
      </c>
      <c r="C98" s="45">
        <v>22.21</v>
      </c>
      <c r="D98" s="46">
        <v>2979</v>
      </c>
      <c r="E98" s="57">
        <v>0.622</v>
      </c>
      <c r="F98" s="45">
        <v>22.03</v>
      </c>
      <c r="G98" s="46">
        <v>5927</v>
      </c>
      <c r="H98" s="45">
        <v>489.3</v>
      </c>
      <c r="I98" s="45">
        <v>6.09</v>
      </c>
      <c r="J98" s="44"/>
    </row>
    <row r="99" spans="1:10">
      <c r="A99" s="47"/>
      <c r="B99" s="56">
        <v>0.65</v>
      </c>
      <c r="C99" s="45">
        <v>22.12</v>
      </c>
      <c r="D99" s="46">
        <v>3427</v>
      </c>
      <c r="E99" s="57">
        <v>0.719</v>
      </c>
      <c r="F99" s="45">
        <v>27.16</v>
      </c>
      <c r="G99" s="46">
        <v>6334</v>
      </c>
      <c r="H99" s="45">
        <v>600.86</v>
      </c>
      <c r="I99" s="45">
        <v>5.7</v>
      </c>
      <c r="J99" s="44"/>
    </row>
    <row r="100" spans="1:10">
      <c r="A100" s="47"/>
      <c r="B100" s="56">
        <v>0.7</v>
      </c>
      <c r="C100" s="45">
        <v>22.03</v>
      </c>
      <c r="D100" s="46">
        <v>3885</v>
      </c>
      <c r="E100" s="57">
        <v>0.824</v>
      </c>
      <c r="F100" s="45">
        <v>32.72</v>
      </c>
      <c r="G100" s="46">
        <v>6715</v>
      </c>
      <c r="H100" s="45">
        <v>720.93</v>
      </c>
      <c r="I100" s="45">
        <v>5.39</v>
      </c>
      <c r="J100" s="44"/>
    </row>
    <row r="101" spans="1:10">
      <c r="A101" s="47"/>
      <c r="B101" s="56">
        <v>0.75</v>
      </c>
      <c r="C101" s="45">
        <v>21.94</v>
      </c>
      <c r="D101" s="46">
        <v>4305</v>
      </c>
      <c r="E101" s="57">
        <v>0.922</v>
      </c>
      <c r="F101" s="45">
        <v>38.56</v>
      </c>
      <c r="G101" s="46">
        <v>7075</v>
      </c>
      <c r="H101" s="45">
        <v>845.96</v>
      </c>
      <c r="I101" s="45">
        <v>5.09</v>
      </c>
      <c r="J101" s="44"/>
    </row>
    <row r="102" spans="1:10">
      <c r="A102" s="47"/>
      <c r="B102" s="56">
        <v>0.8</v>
      </c>
      <c r="C102" s="45">
        <v>21.82</v>
      </c>
      <c r="D102" s="46">
        <v>4742</v>
      </c>
      <c r="E102" s="57">
        <v>1.024</v>
      </c>
      <c r="F102" s="45">
        <v>45.23</v>
      </c>
      <c r="G102" s="46">
        <v>7405</v>
      </c>
      <c r="H102" s="45">
        <v>986.96</v>
      </c>
      <c r="I102" s="45">
        <v>4.8</v>
      </c>
      <c r="J102" s="44"/>
    </row>
    <row r="103" spans="1:10">
      <c r="A103" s="47"/>
      <c r="B103" s="56">
        <v>0.9</v>
      </c>
      <c r="C103" s="45">
        <v>21.54</v>
      </c>
      <c r="D103" s="46">
        <v>5801</v>
      </c>
      <c r="E103" s="57">
        <v>1.27</v>
      </c>
      <c r="F103" s="45">
        <v>62.33</v>
      </c>
      <c r="G103" s="46">
        <v>8035</v>
      </c>
      <c r="H103" s="45">
        <v>1342.79</v>
      </c>
      <c r="I103" s="45">
        <v>4.32</v>
      </c>
      <c r="J103" s="44"/>
    </row>
    <row r="104" spans="1:10">
      <c r="A104" s="47"/>
      <c r="B104" s="56">
        <v>1</v>
      </c>
      <c r="C104" s="45">
        <v>21.49</v>
      </c>
      <c r="D104" s="46">
        <v>5967</v>
      </c>
      <c r="E104" s="57">
        <v>1.318</v>
      </c>
      <c r="F104" s="45">
        <v>65.44</v>
      </c>
      <c r="G104" s="46">
        <v>8108</v>
      </c>
      <c r="H104" s="45">
        <v>1406.23</v>
      </c>
      <c r="I104" s="45">
        <v>4.24</v>
      </c>
      <c r="J104" s="44"/>
    </row>
    <row r="105" s="1" customFormat="1" ht="14.25" hidden="1" spans="1:10">
      <c r="A105" s="11" t="s">
        <v>15</v>
      </c>
      <c r="B105" s="11" t="s">
        <v>45</v>
      </c>
      <c r="C105" s="11" t="s">
        <v>46</v>
      </c>
      <c r="D105" s="11" t="s">
        <v>19</v>
      </c>
      <c r="E105" s="11" t="s">
        <v>47</v>
      </c>
      <c r="F105" s="11" t="s">
        <v>48</v>
      </c>
      <c r="G105" s="11" t="s">
        <v>49</v>
      </c>
      <c r="H105" s="11" t="s">
        <v>50</v>
      </c>
      <c r="I105" s="11" t="s">
        <v>20</v>
      </c>
      <c r="J105" s="11" t="s">
        <v>51</v>
      </c>
    </row>
    <row r="106" s="1" customFormat="1" ht="20" hidden="1" customHeight="1" spans="1:10">
      <c r="A106" s="12" t="s">
        <v>52</v>
      </c>
      <c r="B106" s="12" t="s">
        <v>53</v>
      </c>
      <c r="C106" s="12" t="s">
        <v>54</v>
      </c>
      <c r="D106" s="12" t="s">
        <v>55</v>
      </c>
      <c r="E106" s="12" t="s">
        <v>56</v>
      </c>
      <c r="F106" s="12" t="s">
        <v>57</v>
      </c>
      <c r="G106" s="12" t="s">
        <v>58</v>
      </c>
      <c r="H106" s="12" t="s">
        <v>59</v>
      </c>
      <c r="I106" s="12" t="s">
        <v>29</v>
      </c>
      <c r="J106" s="12" t="s">
        <v>60</v>
      </c>
    </row>
    <row r="107" s="1" customFormat="1" ht="14.25" hidden="1" spans="1:10">
      <c r="A107" s="47" t="s">
        <v>195</v>
      </c>
      <c r="B107" s="14" t="s">
        <v>62</v>
      </c>
      <c r="C107" s="14" t="s">
        <v>63</v>
      </c>
      <c r="D107" s="14" t="s">
        <v>37</v>
      </c>
      <c r="E107" s="14" t="s">
        <v>64</v>
      </c>
      <c r="F107" s="14" t="s">
        <v>36</v>
      </c>
      <c r="G107" s="14" t="s">
        <v>65</v>
      </c>
      <c r="H107" s="14" t="s">
        <v>35</v>
      </c>
      <c r="I107" s="14" t="s">
        <v>38</v>
      </c>
      <c r="J107" s="14" t="s">
        <v>66</v>
      </c>
    </row>
    <row r="108" spans="1:10">
      <c r="A108" s="47"/>
      <c r="B108" s="56">
        <v>0.4</v>
      </c>
      <c r="C108" s="45">
        <v>22.44</v>
      </c>
      <c r="D108" s="46">
        <v>1421</v>
      </c>
      <c r="E108" s="57">
        <v>0.272</v>
      </c>
      <c r="F108" s="45">
        <v>9.3</v>
      </c>
      <c r="G108" s="46">
        <v>5285</v>
      </c>
      <c r="H108" s="45">
        <v>208.82</v>
      </c>
      <c r="I108" s="45">
        <v>6.81</v>
      </c>
      <c r="J108" s="44">
        <v>79</v>
      </c>
    </row>
    <row r="109" spans="1:10">
      <c r="A109" s="47"/>
      <c r="B109" s="56">
        <v>0.45</v>
      </c>
      <c r="C109" s="45">
        <v>22.41</v>
      </c>
      <c r="D109" s="46">
        <v>1667</v>
      </c>
      <c r="E109" s="57">
        <v>0.323</v>
      </c>
      <c r="F109" s="45">
        <v>11.47</v>
      </c>
      <c r="G109" s="46">
        <v>5704</v>
      </c>
      <c r="H109" s="45">
        <v>256.93</v>
      </c>
      <c r="I109" s="45">
        <v>6.49</v>
      </c>
      <c r="J109" s="44"/>
    </row>
    <row r="110" spans="1:10">
      <c r="A110" s="47"/>
      <c r="B110" s="56">
        <v>0.5</v>
      </c>
      <c r="C110" s="45">
        <v>22.38</v>
      </c>
      <c r="D110" s="46">
        <v>1832</v>
      </c>
      <c r="E110" s="57">
        <v>0.357</v>
      </c>
      <c r="F110" s="45">
        <v>13.3</v>
      </c>
      <c r="G110" s="46">
        <v>6011</v>
      </c>
      <c r="H110" s="45">
        <v>297.53</v>
      </c>
      <c r="I110" s="45">
        <v>6.16</v>
      </c>
      <c r="J110" s="44"/>
    </row>
    <row r="111" spans="1:10">
      <c r="A111" s="47"/>
      <c r="B111" s="56">
        <v>0.55</v>
      </c>
      <c r="C111" s="45">
        <v>22.33</v>
      </c>
      <c r="D111" s="46">
        <v>2087</v>
      </c>
      <c r="E111" s="57">
        <v>0.408</v>
      </c>
      <c r="F111" s="45">
        <v>15.78</v>
      </c>
      <c r="G111" s="46">
        <v>6365</v>
      </c>
      <c r="H111" s="45">
        <v>352.36</v>
      </c>
      <c r="I111" s="45">
        <v>5.92</v>
      </c>
      <c r="J111" s="44"/>
    </row>
    <row r="112" spans="1:10">
      <c r="A112" s="47"/>
      <c r="B112" s="56">
        <v>0.6</v>
      </c>
      <c r="C112" s="45">
        <v>22.28</v>
      </c>
      <c r="D112" s="46">
        <v>2374</v>
      </c>
      <c r="E112" s="57">
        <v>0.468</v>
      </c>
      <c r="F112" s="45">
        <v>18.84</v>
      </c>
      <c r="G112" s="46">
        <v>6759</v>
      </c>
      <c r="H112" s="45">
        <v>419.77</v>
      </c>
      <c r="I112" s="45">
        <v>5.66</v>
      </c>
      <c r="J112" s="44"/>
    </row>
    <row r="113" spans="1:10">
      <c r="A113" s="47"/>
      <c r="B113" s="56">
        <v>0.65</v>
      </c>
      <c r="C113" s="45">
        <v>22.22</v>
      </c>
      <c r="D113" s="46">
        <v>2676</v>
      </c>
      <c r="E113" s="57">
        <v>0.531</v>
      </c>
      <c r="F113" s="45">
        <v>22.57</v>
      </c>
      <c r="G113" s="46">
        <v>7242</v>
      </c>
      <c r="H113" s="45">
        <v>501.53</v>
      </c>
      <c r="I113" s="45">
        <v>5.34</v>
      </c>
      <c r="J113" s="44"/>
    </row>
    <row r="114" spans="1:10">
      <c r="A114" s="47"/>
      <c r="B114" s="56">
        <v>0.7</v>
      </c>
      <c r="C114" s="45">
        <v>22.15</v>
      </c>
      <c r="D114" s="46">
        <v>3049</v>
      </c>
      <c r="E114" s="57">
        <v>0.61</v>
      </c>
      <c r="F114" s="45">
        <v>27.13</v>
      </c>
      <c r="G114" s="46">
        <v>7678</v>
      </c>
      <c r="H114" s="45">
        <v>600.92</v>
      </c>
      <c r="I114" s="45">
        <v>5.07</v>
      </c>
      <c r="J114" s="44"/>
    </row>
    <row r="115" spans="1:10">
      <c r="A115" s="47"/>
      <c r="B115" s="56">
        <v>0.75</v>
      </c>
      <c r="C115" s="45">
        <v>22.07</v>
      </c>
      <c r="D115" s="46">
        <v>3395</v>
      </c>
      <c r="E115" s="57">
        <v>0.684</v>
      </c>
      <c r="F115" s="45">
        <v>31.63</v>
      </c>
      <c r="G115" s="46">
        <v>8054</v>
      </c>
      <c r="H115" s="45">
        <v>698.14</v>
      </c>
      <c r="I115" s="45">
        <v>4.86</v>
      </c>
      <c r="J115" s="44"/>
    </row>
    <row r="116" spans="1:10">
      <c r="A116" s="47"/>
      <c r="B116" s="56">
        <v>0.8</v>
      </c>
      <c r="C116" s="45">
        <v>21.97</v>
      </c>
      <c r="D116" s="46">
        <v>3779</v>
      </c>
      <c r="E116" s="57">
        <v>0.776</v>
      </c>
      <c r="F116" s="45">
        <v>37.5</v>
      </c>
      <c r="G116" s="46">
        <v>8465</v>
      </c>
      <c r="H116" s="45">
        <v>823.81</v>
      </c>
      <c r="I116" s="45">
        <v>4.59</v>
      </c>
      <c r="J116" s="44"/>
    </row>
    <row r="117" spans="1:10">
      <c r="A117" s="47"/>
      <c r="B117" s="56">
        <v>0.9</v>
      </c>
      <c r="C117" s="45">
        <v>21.72</v>
      </c>
      <c r="D117" s="46">
        <v>4616</v>
      </c>
      <c r="E117" s="57">
        <v>0.977</v>
      </c>
      <c r="F117" s="45">
        <v>52.46</v>
      </c>
      <c r="G117" s="46">
        <v>9286</v>
      </c>
      <c r="H117" s="45">
        <v>1139.49</v>
      </c>
      <c r="I117" s="45">
        <v>4.05</v>
      </c>
      <c r="J117" s="44"/>
    </row>
    <row r="118" spans="1:10">
      <c r="A118" s="47"/>
      <c r="B118" s="56">
        <v>1</v>
      </c>
      <c r="C118" s="45">
        <v>21.61</v>
      </c>
      <c r="D118" s="46">
        <v>4909</v>
      </c>
      <c r="E118" s="57">
        <v>1.065</v>
      </c>
      <c r="F118" s="45">
        <v>59.47</v>
      </c>
      <c r="G118" s="46">
        <v>9581</v>
      </c>
      <c r="H118" s="45">
        <v>1284.98</v>
      </c>
      <c r="I118" s="45">
        <v>3.82</v>
      </c>
      <c r="J118" s="44"/>
    </row>
    <row r="119" s="1" customFormat="1" ht="14.25" hidden="1" spans="1:10">
      <c r="A119" s="11" t="s">
        <v>15</v>
      </c>
      <c r="B119" s="11" t="s">
        <v>45</v>
      </c>
      <c r="C119" s="11" t="s">
        <v>46</v>
      </c>
      <c r="D119" s="11" t="s">
        <v>19</v>
      </c>
      <c r="E119" s="11" t="s">
        <v>47</v>
      </c>
      <c r="F119" s="11" t="s">
        <v>48</v>
      </c>
      <c r="G119" s="11" t="s">
        <v>49</v>
      </c>
      <c r="H119" s="11" t="s">
        <v>50</v>
      </c>
      <c r="I119" s="11" t="s">
        <v>20</v>
      </c>
      <c r="J119" s="11" t="s">
        <v>51</v>
      </c>
    </row>
    <row r="120" s="1" customFormat="1" ht="19.5" hidden="1" spans="1:10">
      <c r="A120" s="12" t="s">
        <v>52</v>
      </c>
      <c r="B120" s="12" t="s">
        <v>53</v>
      </c>
      <c r="C120" s="12" t="s">
        <v>54</v>
      </c>
      <c r="D120" s="12" t="s">
        <v>55</v>
      </c>
      <c r="E120" s="12" t="s">
        <v>56</v>
      </c>
      <c r="F120" s="12" t="s">
        <v>57</v>
      </c>
      <c r="G120" s="12" t="s">
        <v>58</v>
      </c>
      <c r="H120" s="12" t="s">
        <v>59</v>
      </c>
      <c r="I120" s="12" t="s">
        <v>29</v>
      </c>
      <c r="J120" s="12" t="s">
        <v>60</v>
      </c>
    </row>
    <row r="121" s="1" customFormat="1" ht="14.25" hidden="1" spans="1:10">
      <c r="A121" s="47" t="s">
        <v>196</v>
      </c>
      <c r="B121" s="14" t="s">
        <v>62</v>
      </c>
      <c r="C121" s="14" t="s">
        <v>63</v>
      </c>
      <c r="D121" s="14" t="s">
        <v>37</v>
      </c>
      <c r="E121" s="14" t="s">
        <v>64</v>
      </c>
      <c r="F121" s="14" t="s">
        <v>36</v>
      </c>
      <c r="G121" s="14" t="s">
        <v>65</v>
      </c>
      <c r="H121" s="14" t="s">
        <v>35</v>
      </c>
      <c r="I121" s="14" t="s">
        <v>38</v>
      </c>
      <c r="J121" s="14" t="s">
        <v>66</v>
      </c>
    </row>
    <row r="122" spans="1:10">
      <c r="A122" s="47"/>
      <c r="B122" s="56">
        <v>0.4</v>
      </c>
      <c r="C122" s="45">
        <v>22.43</v>
      </c>
      <c r="D122" s="46">
        <v>1562</v>
      </c>
      <c r="E122" s="57">
        <v>0.32</v>
      </c>
      <c r="F122" s="45">
        <v>9.9</v>
      </c>
      <c r="G122" s="46">
        <v>4796</v>
      </c>
      <c r="H122" s="45">
        <v>222.15</v>
      </c>
      <c r="I122" s="45">
        <v>7.03</v>
      </c>
      <c r="J122" s="44">
        <v>98</v>
      </c>
    </row>
    <row r="123" spans="1:10">
      <c r="A123" s="47"/>
      <c r="B123" s="56">
        <v>0.45</v>
      </c>
      <c r="C123" s="45">
        <v>22.4</v>
      </c>
      <c r="D123" s="46">
        <v>1829</v>
      </c>
      <c r="E123" s="57">
        <v>0.374</v>
      </c>
      <c r="F123" s="45">
        <v>12.15</v>
      </c>
      <c r="G123" s="46">
        <v>5152</v>
      </c>
      <c r="H123" s="45">
        <v>272.15</v>
      </c>
      <c r="I123" s="45">
        <v>6.72</v>
      </c>
      <c r="J123" s="44"/>
    </row>
    <row r="124" spans="1:10">
      <c r="A124" s="47"/>
      <c r="B124" s="56">
        <v>0.5</v>
      </c>
      <c r="C124" s="45">
        <v>22.34</v>
      </c>
      <c r="D124" s="46">
        <v>2168</v>
      </c>
      <c r="E124" s="57">
        <v>0.445</v>
      </c>
      <c r="F124" s="45">
        <v>15.29</v>
      </c>
      <c r="G124" s="46">
        <v>5582</v>
      </c>
      <c r="H124" s="45">
        <v>341.66</v>
      </c>
      <c r="I124" s="45">
        <v>6.34</v>
      </c>
      <c r="J124" s="44"/>
    </row>
    <row r="125" spans="1:10">
      <c r="A125" s="47"/>
      <c r="B125" s="56">
        <v>0.55</v>
      </c>
      <c r="C125" s="45">
        <v>22.27</v>
      </c>
      <c r="D125" s="46">
        <v>2558</v>
      </c>
      <c r="E125" s="57">
        <v>0.528</v>
      </c>
      <c r="F125" s="45">
        <v>19.32</v>
      </c>
      <c r="G125" s="46">
        <v>6049</v>
      </c>
      <c r="H125" s="45">
        <v>430.25</v>
      </c>
      <c r="I125" s="45">
        <v>5.95</v>
      </c>
      <c r="J125" s="44"/>
    </row>
    <row r="126" spans="1:10">
      <c r="A126" s="47"/>
      <c r="B126" s="56">
        <v>0.6</v>
      </c>
      <c r="C126" s="45">
        <v>22.2</v>
      </c>
      <c r="D126" s="46">
        <v>2951</v>
      </c>
      <c r="E126" s="57">
        <v>0.612</v>
      </c>
      <c r="F126" s="45">
        <v>23.78</v>
      </c>
      <c r="G126" s="46">
        <v>6475</v>
      </c>
      <c r="H126" s="45">
        <v>527.88</v>
      </c>
      <c r="I126" s="45">
        <v>5.59</v>
      </c>
      <c r="J126" s="44"/>
    </row>
    <row r="127" spans="1:10">
      <c r="A127" s="47"/>
      <c r="B127" s="56">
        <v>0.65</v>
      </c>
      <c r="C127" s="45">
        <v>22.11</v>
      </c>
      <c r="D127" s="46">
        <v>3384</v>
      </c>
      <c r="E127" s="57">
        <v>0.709</v>
      </c>
      <c r="F127" s="45">
        <v>29.15</v>
      </c>
      <c r="G127" s="46">
        <v>6934</v>
      </c>
      <c r="H127" s="45">
        <v>644.45</v>
      </c>
      <c r="I127" s="45">
        <v>5.25</v>
      </c>
      <c r="J127" s="44"/>
    </row>
    <row r="128" spans="1:10">
      <c r="A128" s="47"/>
      <c r="B128" s="56">
        <v>0.7</v>
      </c>
      <c r="C128" s="45">
        <v>22.01</v>
      </c>
      <c r="D128" s="46">
        <v>3828</v>
      </c>
      <c r="E128" s="57">
        <v>0.806</v>
      </c>
      <c r="F128" s="45">
        <v>35.31</v>
      </c>
      <c r="G128" s="46">
        <v>7358</v>
      </c>
      <c r="H128" s="45">
        <v>777.07</v>
      </c>
      <c r="I128" s="45">
        <v>4.93</v>
      </c>
      <c r="J128" s="44"/>
    </row>
    <row r="129" spans="1:10">
      <c r="A129" s="47"/>
      <c r="B129" s="56">
        <v>0.75</v>
      </c>
      <c r="C129" s="45">
        <v>21.89</v>
      </c>
      <c r="D129" s="46">
        <v>4314</v>
      </c>
      <c r="E129" s="57">
        <v>0.916</v>
      </c>
      <c r="F129" s="45">
        <v>42.25</v>
      </c>
      <c r="G129" s="46">
        <v>7731</v>
      </c>
      <c r="H129" s="45">
        <v>924.78</v>
      </c>
      <c r="I129" s="45">
        <v>4.66</v>
      </c>
      <c r="J129" s="44"/>
    </row>
    <row r="130" spans="1:10">
      <c r="A130" s="47"/>
      <c r="B130" s="56">
        <v>0.8</v>
      </c>
      <c r="C130" s="45">
        <v>21.79</v>
      </c>
      <c r="D130" s="46">
        <v>4707</v>
      </c>
      <c r="E130" s="57">
        <v>1.008</v>
      </c>
      <c r="F130" s="45">
        <v>48.35</v>
      </c>
      <c r="G130" s="46">
        <v>8046</v>
      </c>
      <c r="H130" s="45">
        <v>1053.45</v>
      </c>
      <c r="I130" s="45">
        <v>4.47</v>
      </c>
      <c r="J130" s="44"/>
    </row>
    <row r="131" spans="1:10">
      <c r="A131" s="47"/>
      <c r="B131" s="56">
        <v>0.9</v>
      </c>
      <c r="C131" s="45">
        <v>21.49</v>
      </c>
      <c r="D131" s="46">
        <v>5311</v>
      </c>
      <c r="E131" s="57">
        <v>1.253</v>
      </c>
      <c r="F131" s="45">
        <v>66.59</v>
      </c>
      <c r="G131" s="46">
        <v>8689</v>
      </c>
      <c r="H131" s="45">
        <v>1431.12</v>
      </c>
      <c r="I131" s="45">
        <v>3.71</v>
      </c>
      <c r="J131" s="44"/>
    </row>
    <row r="132" spans="1:10">
      <c r="A132" s="47"/>
      <c r="B132" s="56">
        <v>1</v>
      </c>
      <c r="C132" s="45">
        <v>21.32</v>
      </c>
      <c r="D132" s="46">
        <v>5580</v>
      </c>
      <c r="E132" s="57">
        <v>1.376</v>
      </c>
      <c r="F132" s="45">
        <v>76.78</v>
      </c>
      <c r="G132" s="46">
        <v>8979</v>
      </c>
      <c r="H132" s="45">
        <v>1637.32</v>
      </c>
      <c r="I132" s="45">
        <v>3.41</v>
      </c>
      <c r="J132" s="44"/>
    </row>
    <row r="133" s="1" customFormat="1" ht="27" customHeight="1" spans="1:10">
      <c r="A133" s="10" t="s">
        <v>69</v>
      </c>
      <c r="B133" s="10"/>
      <c r="C133" s="10"/>
      <c r="D133" s="10"/>
      <c r="E133" s="10"/>
      <c r="F133" s="10"/>
      <c r="G133" s="10"/>
      <c r="H133" s="10"/>
      <c r="I133" s="10"/>
      <c r="J133" s="10"/>
    </row>
    <row r="134" spans="1:10">
      <c r="A134" s="35" t="str">
        <f>_xlfn.DISPIMG("ID_136C1B9113D54B4E9E5CBF2F8D1D0B41",1)</f>
        <v>=DISPIMG("ID_136C1B9113D54B4E9E5CBF2F8D1D0B41",1)</v>
      </c>
      <c r="B134" s="35"/>
      <c r="C134" s="35"/>
      <c r="D134" s="35"/>
      <c r="E134" s="35"/>
      <c r="F134" s="35"/>
      <c r="G134" s="35"/>
      <c r="H134" s="35"/>
      <c r="I134" s="35"/>
      <c r="J134" s="35"/>
    </row>
    <row r="135" spans="1:10">
      <c r="A135" s="35"/>
      <c r="B135" s="35"/>
      <c r="C135" s="35"/>
      <c r="D135" s="35"/>
      <c r="E135" s="35"/>
      <c r="F135" s="35"/>
      <c r="G135" s="35"/>
      <c r="H135" s="35"/>
      <c r="I135" s="35"/>
      <c r="J135" s="35"/>
    </row>
    <row r="136" spans="1:10">
      <c r="A136" s="35"/>
      <c r="B136" s="35"/>
      <c r="C136" s="35"/>
      <c r="D136" s="35"/>
      <c r="E136" s="35"/>
      <c r="F136" s="35"/>
      <c r="G136" s="35"/>
      <c r="H136" s="35"/>
      <c r="I136" s="35"/>
      <c r="J136" s="35"/>
    </row>
    <row r="137" spans="1:10">
      <c r="A137" s="35"/>
      <c r="B137" s="35"/>
      <c r="C137" s="35"/>
      <c r="D137" s="35"/>
      <c r="E137" s="35"/>
      <c r="F137" s="35"/>
      <c r="G137" s="35"/>
      <c r="H137" s="35"/>
      <c r="I137" s="35"/>
      <c r="J137" s="35"/>
    </row>
    <row r="138" spans="1:10">
      <c r="A138" s="35"/>
      <c r="B138" s="35"/>
      <c r="C138" s="35"/>
      <c r="D138" s="35"/>
      <c r="E138" s="35"/>
      <c r="F138" s="35"/>
      <c r="G138" s="35"/>
      <c r="H138" s="35"/>
      <c r="I138" s="35"/>
      <c r="J138" s="35"/>
    </row>
    <row r="139" spans="1:10">
      <c r="A139" s="35"/>
      <c r="B139" s="35"/>
      <c r="C139" s="35"/>
      <c r="D139" s="35"/>
      <c r="E139" s="35"/>
      <c r="F139" s="35"/>
      <c r="G139" s="35"/>
      <c r="H139" s="35"/>
      <c r="I139" s="35"/>
      <c r="J139" s="35"/>
    </row>
    <row r="140" spans="1:10">
      <c r="A140" s="35"/>
      <c r="B140" s="35"/>
      <c r="C140" s="35"/>
      <c r="D140" s="35"/>
      <c r="E140" s="35"/>
      <c r="F140" s="35"/>
      <c r="G140" s="35"/>
      <c r="H140" s="35"/>
      <c r="I140" s="35"/>
      <c r="J140" s="35"/>
    </row>
    <row r="141" spans="1:10">
      <c r="A141" s="35"/>
      <c r="B141" s="35"/>
      <c r="C141" s="35"/>
      <c r="D141" s="35"/>
      <c r="E141" s="35"/>
      <c r="F141" s="35"/>
      <c r="G141" s="35"/>
      <c r="H141" s="35"/>
      <c r="I141" s="35"/>
      <c r="J141" s="35"/>
    </row>
    <row r="142" spans="1:10">
      <c r="A142" s="35"/>
      <c r="B142" s="35"/>
      <c r="C142" s="35"/>
      <c r="D142" s="35"/>
      <c r="E142" s="35"/>
      <c r="F142" s="35"/>
      <c r="G142" s="35"/>
      <c r="H142" s="35"/>
      <c r="I142" s="35"/>
      <c r="J142" s="35"/>
    </row>
    <row r="143" spans="1:10">
      <c r="A143" s="35"/>
      <c r="B143" s="35"/>
      <c r="C143" s="35"/>
      <c r="D143" s="35"/>
      <c r="E143" s="35"/>
      <c r="F143" s="35"/>
      <c r="G143" s="35"/>
      <c r="H143" s="35"/>
      <c r="I143" s="35"/>
      <c r="J143" s="35"/>
    </row>
    <row r="144" spans="1:10">
      <c r="A144" s="35"/>
      <c r="B144" s="35"/>
      <c r="C144" s="35"/>
      <c r="D144" s="35"/>
      <c r="E144" s="35"/>
      <c r="F144" s="35"/>
      <c r="G144" s="35"/>
      <c r="H144" s="35"/>
      <c r="I144" s="35"/>
      <c r="J144" s="35"/>
    </row>
    <row r="145" spans="1:10">
      <c r="A145" s="35"/>
      <c r="B145" s="35"/>
      <c r="C145" s="35"/>
      <c r="D145" s="35"/>
      <c r="E145" s="35"/>
      <c r="F145" s="35"/>
      <c r="G145" s="35"/>
      <c r="H145" s="35"/>
      <c r="I145" s="35"/>
      <c r="J145" s="35"/>
    </row>
    <row r="146" spans="1:10">
      <c r="A146" s="35"/>
      <c r="B146" s="35"/>
      <c r="C146" s="35"/>
      <c r="D146" s="35"/>
      <c r="E146" s="35"/>
      <c r="F146" s="35"/>
      <c r="G146" s="35"/>
      <c r="H146" s="35"/>
      <c r="I146" s="35"/>
      <c r="J146" s="35"/>
    </row>
    <row r="147" spans="1:10">
      <c r="A147" s="35"/>
      <c r="B147" s="35"/>
      <c r="C147" s="35"/>
      <c r="D147" s="35"/>
      <c r="E147" s="35"/>
      <c r="F147" s="35"/>
      <c r="G147" s="35"/>
      <c r="H147" s="35"/>
      <c r="I147" s="35"/>
      <c r="J147" s="35"/>
    </row>
    <row r="148" spans="1:10">
      <c r="A148" s="35"/>
      <c r="B148" s="35"/>
      <c r="C148" s="35"/>
      <c r="D148" s="35"/>
      <c r="E148" s="35"/>
      <c r="F148" s="35"/>
      <c r="G148" s="35"/>
      <c r="H148" s="35"/>
      <c r="I148" s="35"/>
      <c r="J148" s="35"/>
    </row>
    <row r="149" spans="1:10">
      <c r="A149" s="35"/>
      <c r="B149" s="35"/>
      <c r="C149" s="35"/>
      <c r="D149" s="35"/>
      <c r="E149" s="35"/>
      <c r="F149" s="35"/>
      <c r="G149" s="35"/>
      <c r="H149" s="35"/>
      <c r="I149" s="35"/>
      <c r="J149" s="35"/>
    </row>
    <row r="150" spans="1:10">
      <c r="A150" s="35"/>
      <c r="B150" s="35"/>
      <c r="C150" s="35"/>
      <c r="D150" s="35"/>
      <c r="E150" s="35"/>
      <c r="F150" s="35"/>
      <c r="G150" s="35"/>
      <c r="H150" s="35"/>
      <c r="I150" s="35"/>
      <c r="J150" s="35"/>
    </row>
    <row r="151" ht="34" customHeight="1" spans="1:10">
      <c r="A151" s="35"/>
      <c r="B151" s="35"/>
      <c r="C151" s="35"/>
      <c r="D151" s="35"/>
      <c r="E151" s="35"/>
      <c r="F151" s="35"/>
      <c r="G151" s="35"/>
      <c r="H151" s="35"/>
      <c r="I151" s="35"/>
      <c r="J151" s="35"/>
    </row>
    <row r="152" ht="22" customHeight="1" spans="1:10">
      <c r="A152" s="35"/>
      <c r="B152" s="35"/>
      <c r="C152" s="35"/>
      <c r="D152" s="35"/>
      <c r="E152" s="35"/>
      <c r="F152" s="35"/>
      <c r="G152" s="35"/>
      <c r="H152" s="35"/>
      <c r="I152" s="35"/>
      <c r="J152" s="35"/>
    </row>
  </sheetData>
  <mergeCells count="47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A20:J20"/>
    <mergeCell ref="A133:J133"/>
    <mergeCell ref="A11:A19"/>
    <mergeCell ref="A23:A34"/>
    <mergeCell ref="A37:A48"/>
    <mergeCell ref="A51:A62"/>
    <mergeCell ref="A65:A76"/>
    <mergeCell ref="A79:A90"/>
    <mergeCell ref="A93:A104"/>
    <mergeCell ref="A107:A118"/>
    <mergeCell ref="A121:A132"/>
    <mergeCell ref="J24:J34"/>
    <mergeCell ref="J38:J48"/>
    <mergeCell ref="J52:J62"/>
    <mergeCell ref="J66:J76"/>
    <mergeCell ref="J80:J90"/>
    <mergeCell ref="J94:J104"/>
    <mergeCell ref="J108:J118"/>
    <mergeCell ref="J122:J132"/>
    <mergeCell ref="A2:D7"/>
    <mergeCell ref="A134:J152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1"/>
  <sheetViews>
    <sheetView zoomScale="130" zoomScaleNormal="130" topLeftCell="B8" workbookViewId="0">
      <selection activeCell="I15" sqref="I15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197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_xlfn.DISPIMG("ID_61E1804B5E0D48BDBA651F4623E392CC",1)</f>
        <v>=DISPIMG("ID_61E1804B5E0D48BDBA651F4623E392CC",1)</v>
      </c>
      <c r="B2" s="7"/>
      <c r="C2" s="7"/>
      <c r="D2" s="7"/>
      <c r="E2" s="8" t="s">
        <v>2</v>
      </c>
      <c r="F2" s="9"/>
      <c r="G2" s="9"/>
      <c r="H2" s="9" t="s">
        <v>198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184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199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200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250</v>
      </c>
      <c r="C12" s="45">
        <v>1744.46</v>
      </c>
      <c r="D12" s="45">
        <v>39.92</v>
      </c>
      <c r="E12" s="46">
        <v>5838</v>
      </c>
      <c r="F12" s="45">
        <v>3.35</v>
      </c>
      <c r="G12" s="15" t="s">
        <v>157</v>
      </c>
      <c r="H12" s="15"/>
      <c r="I12" s="15">
        <v>12</v>
      </c>
      <c r="J12" s="28">
        <v>40</v>
      </c>
    </row>
    <row r="13" s="1" customFormat="1" ht="14.25" spans="1:10">
      <c r="A13" s="13"/>
      <c r="B13" s="15">
        <v>250</v>
      </c>
      <c r="C13" s="45">
        <v>2049.62</v>
      </c>
      <c r="D13" s="45">
        <v>47.04</v>
      </c>
      <c r="E13" s="46">
        <v>7053</v>
      </c>
      <c r="F13" s="45">
        <v>3.44</v>
      </c>
      <c r="G13" s="15" t="s">
        <v>188</v>
      </c>
      <c r="H13" s="15"/>
      <c r="I13" s="15">
        <v>12</v>
      </c>
      <c r="J13" s="28">
        <v>40</v>
      </c>
    </row>
    <row r="14" s="1" customFormat="1" ht="14.25" spans="1:10">
      <c r="A14" s="13"/>
      <c r="B14" s="15">
        <v>540</v>
      </c>
      <c r="C14" s="45">
        <v>1554.08</v>
      </c>
      <c r="D14" s="45">
        <v>72.77</v>
      </c>
      <c r="E14" s="46">
        <v>5537</v>
      </c>
      <c r="F14" s="45">
        <v>3.56</v>
      </c>
      <c r="G14" s="15" t="s">
        <v>157</v>
      </c>
      <c r="H14" s="15"/>
      <c r="I14" s="15">
        <v>6</v>
      </c>
      <c r="J14" s="28">
        <v>40</v>
      </c>
    </row>
    <row r="15" s="1" customFormat="1" ht="14.25" spans="1:10">
      <c r="A15" s="13"/>
      <c r="B15" s="15">
        <v>540</v>
      </c>
      <c r="C15" s="45">
        <v>1718.7</v>
      </c>
      <c r="D15" s="45">
        <v>81.72</v>
      </c>
      <c r="E15" s="46">
        <v>6618</v>
      </c>
      <c r="F15" s="45">
        <v>3.85</v>
      </c>
      <c r="G15" s="15" t="s">
        <v>188</v>
      </c>
      <c r="H15" s="15"/>
      <c r="I15" s="15">
        <v>6</v>
      </c>
      <c r="J15" s="28">
        <v>40</v>
      </c>
    </row>
    <row r="16" s="1" customFormat="1" ht="24" customHeight="1" spans="1:10">
      <c r="A16" s="10" t="s">
        <v>44</v>
      </c>
      <c r="B16" s="10"/>
      <c r="C16" s="10"/>
      <c r="D16" s="10"/>
      <c r="E16" s="10"/>
      <c r="F16" s="10"/>
      <c r="G16" s="10"/>
      <c r="H16" s="10"/>
      <c r="I16" s="10"/>
      <c r="J16" s="10"/>
    </row>
    <row r="17" s="1" customFormat="1" ht="14.25" spans="1:10">
      <c r="A17" s="11" t="s">
        <v>15</v>
      </c>
      <c r="B17" s="11" t="s">
        <v>45</v>
      </c>
      <c r="C17" s="11" t="s">
        <v>46</v>
      </c>
      <c r="D17" s="11" t="s">
        <v>19</v>
      </c>
      <c r="E17" s="11" t="s">
        <v>47</v>
      </c>
      <c r="F17" s="11" t="s">
        <v>48</v>
      </c>
      <c r="G17" s="11" t="s">
        <v>49</v>
      </c>
      <c r="H17" s="11" t="s">
        <v>50</v>
      </c>
      <c r="I17" s="11" t="s">
        <v>20</v>
      </c>
      <c r="J17" s="11" t="s">
        <v>51</v>
      </c>
    </row>
    <row r="18" s="1" customFormat="1" ht="19.5" spans="1:10">
      <c r="A18" s="12" t="s">
        <v>52</v>
      </c>
      <c r="B18" s="12" t="s">
        <v>53</v>
      </c>
      <c r="C18" s="12" t="s">
        <v>54</v>
      </c>
      <c r="D18" s="12" t="s">
        <v>55</v>
      </c>
      <c r="E18" s="12" t="s">
        <v>56</v>
      </c>
      <c r="F18" s="12" t="s">
        <v>57</v>
      </c>
      <c r="G18" s="12" t="s">
        <v>58</v>
      </c>
      <c r="H18" s="12" t="s">
        <v>59</v>
      </c>
      <c r="I18" s="12" t="s">
        <v>29</v>
      </c>
      <c r="J18" s="12" t="s">
        <v>60</v>
      </c>
    </row>
    <row r="19" s="1" customFormat="1" ht="14.25" spans="1:10">
      <c r="A19" s="18" t="s">
        <v>201</v>
      </c>
      <c r="B19" s="14" t="s">
        <v>62</v>
      </c>
      <c r="C19" s="14" t="s">
        <v>63</v>
      </c>
      <c r="D19" s="14" t="s">
        <v>37</v>
      </c>
      <c r="E19" s="14" t="s">
        <v>64</v>
      </c>
      <c r="F19" s="14" t="s">
        <v>36</v>
      </c>
      <c r="G19" s="14" t="s">
        <v>65</v>
      </c>
      <c r="H19" s="14" t="s">
        <v>35</v>
      </c>
      <c r="I19" s="14" t="s">
        <v>38</v>
      </c>
      <c r="J19" s="14" t="s">
        <v>66</v>
      </c>
    </row>
    <row r="20" s="1" customFormat="1" ht="14.25" spans="1:10">
      <c r="A20" s="19"/>
      <c r="B20" s="56">
        <v>0.4</v>
      </c>
      <c r="C20" s="45">
        <v>44.37</v>
      </c>
      <c r="D20" s="46">
        <v>1027</v>
      </c>
      <c r="E20" s="57">
        <v>0.21</v>
      </c>
      <c r="F20" s="45">
        <v>2.76</v>
      </c>
      <c r="G20" s="46">
        <v>3922</v>
      </c>
      <c r="H20" s="45">
        <v>122.38</v>
      </c>
      <c r="I20" s="45">
        <v>8.39</v>
      </c>
      <c r="J20" s="33">
        <v>78</v>
      </c>
    </row>
    <row r="21" s="1" customFormat="1" ht="14.25" spans="1:10">
      <c r="A21" s="19"/>
      <c r="B21" s="56">
        <v>0.45</v>
      </c>
      <c r="C21" s="45">
        <v>44.34</v>
      </c>
      <c r="D21" s="46">
        <v>1242</v>
      </c>
      <c r="E21" s="57">
        <v>0.254</v>
      </c>
      <c r="F21" s="45">
        <v>3.42</v>
      </c>
      <c r="G21" s="46">
        <v>4319</v>
      </c>
      <c r="H21" s="45">
        <v>151.62</v>
      </c>
      <c r="I21" s="45">
        <v>8.19</v>
      </c>
      <c r="J21" s="33"/>
    </row>
    <row r="22" s="1" customFormat="1" ht="14.25" spans="1:10">
      <c r="A22" s="19"/>
      <c r="B22" s="56">
        <v>0.5</v>
      </c>
      <c r="C22" s="45">
        <v>44.31</v>
      </c>
      <c r="D22" s="46">
        <v>1631</v>
      </c>
      <c r="E22" s="57">
        <v>0.334</v>
      </c>
      <c r="F22" s="45">
        <v>5.02</v>
      </c>
      <c r="G22" s="46">
        <v>4911</v>
      </c>
      <c r="H22" s="45">
        <v>222.62</v>
      </c>
      <c r="I22" s="45">
        <v>7.33</v>
      </c>
      <c r="J22" s="33"/>
    </row>
    <row r="23" s="1" customFormat="1" ht="14.25" spans="1:10">
      <c r="A23" s="19"/>
      <c r="B23" s="56">
        <v>0.55</v>
      </c>
      <c r="C23" s="45">
        <v>44.28</v>
      </c>
      <c r="D23" s="46">
        <v>2042</v>
      </c>
      <c r="E23" s="57">
        <v>0.419</v>
      </c>
      <c r="F23" s="45">
        <v>6.78</v>
      </c>
      <c r="G23" s="46">
        <v>5453</v>
      </c>
      <c r="H23" s="45">
        <v>300.43</v>
      </c>
      <c r="I23" s="45">
        <v>6.8</v>
      </c>
      <c r="J23" s="33"/>
    </row>
    <row r="24" s="1" customFormat="1" ht="14.25" spans="1:10">
      <c r="A24" s="19"/>
      <c r="B24" s="56">
        <v>0.6</v>
      </c>
      <c r="C24" s="45">
        <v>44.25</v>
      </c>
      <c r="D24" s="46">
        <v>2433</v>
      </c>
      <c r="E24" s="57">
        <v>0.502</v>
      </c>
      <c r="F24" s="45">
        <v>8.71</v>
      </c>
      <c r="G24" s="46">
        <v>5931</v>
      </c>
      <c r="H24" s="45">
        <v>385.57</v>
      </c>
      <c r="I24" s="45">
        <v>6.31</v>
      </c>
      <c r="J24" s="33"/>
    </row>
    <row r="25" s="1" customFormat="1" ht="14.25" spans="1:10">
      <c r="A25" s="19"/>
      <c r="B25" s="56">
        <v>0.65</v>
      </c>
      <c r="C25" s="45">
        <v>44.2</v>
      </c>
      <c r="D25" s="46">
        <v>2791</v>
      </c>
      <c r="E25" s="57">
        <v>0.579</v>
      </c>
      <c r="F25" s="45">
        <v>10.86</v>
      </c>
      <c r="G25" s="46">
        <v>6368</v>
      </c>
      <c r="H25" s="45">
        <v>479.91</v>
      </c>
      <c r="I25" s="45">
        <v>5.82</v>
      </c>
      <c r="J25" s="33"/>
    </row>
    <row r="26" s="1" customFormat="1" ht="14.25" spans="1:10">
      <c r="A26" s="19"/>
      <c r="B26" s="56">
        <v>0.7</v>
      </c>
      <c r="C26" s="45">
        <v>44.16</v>
      </c>
      <c r="D26" s="46">
        <v>3213</v>
      </c>
      <c r="E26" s="57">
        <v>0.669</v>
      </c>
      <c r="F26" s="45">
        <v>13.22</v>
      </c>
      <c r="G26" s="46">
        <v>6767</v>
      </c>
      <c r="H26" s="45">
        <v>583.56</v>
      </c>
      <c r="I26" s="45">
        <v>5.51</v>
      </c>
      <c r="J26" s="33"/>
    </row>
    <row r="27" s="1" customFormat="1" ht="14.25" spans="1:10">
      <c r="A27" s="19"/>
      <c r="B27" s="56">
        <v>0.75</v>
      </c>
      <c r="C27" s="45">
        <v>44.1</v>
      </c>
      <c r="D27" s="46">
        <v>3719</v>
      </c>
      <c r="E27" s="57">
        <v>0.779</v>
      </c>
      <c r="F27" s="45">
        <v>16.36</v>
      </c>
      <c r="G27" s="46">
        <v>7237</v>
      </c>
      <c r="H27" s="45">
        <v>721.4</v>
      </c>
      <c r="I27" s="45">
        <v>5.15</v>
      </c>
      <c r="J27" s="33"/>
    </row>
    <row r="28" s="1" customFormat="1" ht="14.25" spans="1:10">
      <c r="A28" s="19"/>
      <c r="B28" s="56">
        <v>0.8</v>
      </c>
      <c r="C28" s="45">
        <v>44.04</v>
      </c>
      <c r="D28" s="46">
        <v>4220</v>
      </c>
      <c r="E28" s="57">
        <v>0.893</v>
      </c>
      <c r="F28" s="45">
        <v>19.79</v>
      </c>
      <c r="G28" s="46">
        <v>7703</v>
      </c>
      <c r="H28" s="45">
        <v>871.73</v>
      </c>
      <c r="I28" s="45">
        <v>4.84</v>
      </c>
      <c r="J28" s="33"/>
    </row>
    <row r="29" s="1" customFormat="1" ht="14.25" spans="1:10">
      <c r="A29" s="19"/>
      <c r="B29" s="56">
        <v>0.9</v>
      </c>
      <c r="C29" s="45">
        <v>43.9</v>
      </c>
      <c r="D29" s="46">
        <v>5078</v>
      </c>
      <c r="E29" s="57">
        <v>1.153</v>
      </c>
      <c r="F29" s="45">
        <v>28.1</v>
      </c>
      <c r="G29" s="46">
        <v>8406</v>
      </c>
      <c r="H29" s="45">
        <v>1233.4</v>
      </c>
      <c r="I29" s="45">
        <v>4.12</v>
      </c>
      <c r="J29" s="33"/>
    </row>
    <row r="30" s="1" customFormat="1" ht="14.25" spans="1:10">
      <c r="A30" s="21"/>
      <c r="B30" s="56">
        <v>1</v>
      </c>
      <c r="C30" s="45">
        <v>43.7</v>
      </c>
      <c r="D30" s="46">
        <v>5838</v>
      </c>
      <c r="E30" s="57">
        <v>1.473</v>
      </c>
      <c r="F30" s="45">
        <v>39.92</v>
      </c>
      <c r="G30" s="46">
        <v>9145</v>
      </c>
      <c r="H30" s="45">
        <v>1744.46</v>
      </c>
      <c r="I30" s="45">
        <v>3.35</v>
      </c>
      <c r="J30" s="33"/>
    </row>
    <row r="31" s="1" customFormat="1" ht="14.25" hidden="1" spans="1:10">
      <c r="A31" s="11" t="s">
        <v>15</v>
      </c>
      <c r="B31" s="11" t="s">
        <v>45</v>
      </c>
      <c r="C31" s="11" t="s">
        <v>46</v>
      </c>
      <c r="D31" s="11" t="s">
        <v>19</v>
      </c>
      <c r="E31" s="11" t="s">
        <v>47</v>
      </c>
      <c r="F31" s="11" t="s">
        <v>48</v>
      </c>
      <c r="G31" s="11" t="s">
        <v>49</v>
      </c>
      <c r="H31" s="11" t="s">
        <v>50</v>
      </c>
      <c r="I31" s="11" t="s">
        <v>20</v>
      </c>
      <c r="J31" s="11" t="s">
        <v>51</v>
      </c>
    </row>
    <row r="32" s="1" customFormat="1" ht="19.5" hidden="1" spans="1:10">
      <c r="A32" s="12" t="s">
        <v>52</v>
      </c>
      <c r="B32" s="12" t="s">
        <v>53</v>
      </c>
      <c r="C32" s="12" t="s">
        <v>54</v>
      </c>
      <c r="D32" s="12" t="s">
        <v>55</v>
      </c>
      <c r="E32" s="12" t="s">
        <v>56</v>
      </c>
      <c r="F32" s="12" t="s">
        <v>57</v>
      </c>
      <c r="G32" s="12" t="s">
        <v>58</v>
      </c>
      <c r="H32" s="12" t="s">
        <v>59</v>
      </c>
      <c r="I32" s="12" t="s">
        <v>29</v>
      </c>
      <c r="J32" s="12" t="s">
        <v>60</v>
      </c>
    </row>
    <row r="33" s="1" customFormat="1" ht="14.25" hidden="1" spans="1:10">
      <c r="A33" s="18" t="s">
        <v>202</v>
      </c>
      <c r="B33" s="14" t="s">
        <v>62</v>
      </c>
      <c r="C33" s="14" t="s">
        <v>63</v>
      </c>
      <c r="D33" s="14" t="s">
        <v>37</v>
      </c>
      <c r="E33" s="14" t="s">
        <v>64</v>
      </c>
      <c r="F33" s="14" t="s">
        <v>36</v>
      </c>
      <c r="G33" s="14" t="s">
        <v>65</v>
      </c>
      <c r="H33" s="14" t="s">
        <v>35</v>
      </c>
      <c r="I33" s="14" t="s">
        <v>38</v>
      </c>
      <c r="J33" s="13" t="s">
        <v>66</v>
      </c>
    </row>
    <row r="34" s="1" customFormat="1" ht="18" customHeight="1" spans="1:10">
      <c r="A34" s="19"/>
      <c r="B34" s="56">
        <v>0.4</v>
      </c>
      <c r="C34" s="45">
        <v>44.35</v>
      </c>
      <c r="D34" s="46">
        <v>1253</v>
      </c>
      <c r="E34" s="57">
        <v>0.261</v>
      </c>
      <c r="F34" s="45">
        <v>3.27</v>
      </c>
      <c r="G34" s="46">
        <v>3863</v>
      </c>
      <c r="H34" s="45">
        <v>145.16</v>
      </c>
      <c r="I34" s="45">
        <v>8.63</v>
      </c>
      <c r="J34" s="33">
        <v>96</v>
      </c>
    </row>
    <row r="35" s="1" customFormat="1" ht="14.25" spans="1:10">
      <c r="A35" s="19"/>
      <c r="B35" s="56">
        <v>0.45</v>
      </c>
      <c r="C35" s="45">
        <v>44.33</v>
      </c>
      <c r="D35" s="46">
        <v>1527</v>
      </c>
      <c r="E35" s="57">
        <v>0.32</v>
      </c>
      <c r="F35" s="45">
        <v>4.11</v>
      </c>
      <c r="G35" s="46">
        <v>4249</v>
      </c>
      <c r="H35" s="45">
        <v>182.31</v>
      </c>
      <c r="I35" s="45">
        <v>8.37</v>
      </c>
      <c r="J35" s="33"/>
    </row>
    <row r="36" spans="1:10">
      <c r="A36" s="19"/>
      <c r="B36" s="56">
        <v>0.5</v>
      </c>
      <c r="C36" s="45">
        <v>44.3</v>
      </c>
      <c r="D36" s="46">
        <v>1983</v>
      </c>
      <c r="E36" s="57">
        <v>0.414</v>
      </c>
      <c r="F36" s="45">
        <v>5.86</v>
      </c>
      <c r="G36" s="46">
        <v>4815</v>
      </c>
      <c r="H36" s="45">
        <v>259.41</v>
      </c>
      <c r="I36" s="45">
        <v>7.65</v>
      </c>
      <c r="J36" s="33"/>
    </row>
    <row r="37" spans="1:10">
      <c r="A37" s="19"/>
      <c r="B37" s="56">
        <v>0.55</v>
      </c>
      <c r="C37" s="45">
        <v>44.26</v>
      </c>
      <c r="D37" s="46">
        <v>2469</v>
      </c>
      <c r="E37" s="57">
        <v>0.517</v>
      </c>
      <c r="F37" s="45">
        <v>8.26</v>
      </c>
      <c r="G37" s="46">
        <v>5373</v>
      </c>
      <c r="H37" s="45">
        <v>365.43</v>
      </c>
      <c r="I37" s="45">
        <v>6.76</v>
      </c>
      <c r="J37" s="33"/>
    </row>
    <row r="38" spans="1:10">
      <c r="A38" s="19"/>
      <c r="B38" s="56">
        <v>0.6</v>
      </c>
      <c r="C38" s="45">
        <v>44.21</v>
      </c>
      <c r="D38" s="46">
        <v>2935</v>
      </c>
      <c r="E38" s="57">
        <v>0.617</v>
      </c>
      <c r="F38" s="45">
        <v>10.58</v>
      </c>
      <c r="G38" s="46">
        <v>5800</v>
      </c>
      <c r="H38" s="45">
        <v>467.56</v>
      </c>
      <c r="I38" s="45">
        <v>6.28</v>
      </c>
      <c r="J38" s="33"/>
    </row>
    <row r="39" spans="1:10">
      <c r="A39" s="19"/>
      <c r="B39" s="56">
        <v>0.65</v>
      </c>
      <c r="C39" s="45">
        <v>44.16</v>
      </c>
      <c r="D39" s="46">
        <v>3400</v>
      </c>
      <c r="E39" s="57">
        <v>0.722</v>
      </c>
      <c r="F39" s="45">
        <v>13.15</v>
      </c>
      <c r="G39" s="46">
        <v>6234</v>
      </c>
      <c r="H39" s="45">
        <v>580.61</v>
      </c>
      <c r="I39" s="45">
        <v>5.86</v>
      </c>
      <c r="J39" s="33"/>
    </row>
    <row r="40" spans="1:10">
      <c r="A40" s="19"/>
      <c r="B40" s="56">
        <v>0.7</v>
      </c>
      <c r="C40" s="45">
        <v>44.12</v>
      </c>
      <c r="D40" s="46">
        <v>3933</v>
      </c>
      <c r="E40" s="57">
        <v>0.843</v>
      </c>
      <c r="F40" s="45">
        <v>16.13</v>
      </c>
      <c r="G40" s="46">
        <v>6643</v>
      </c>
      <c r="H40" s="45">
        <v>711.69</v>
      </c>
      <c r="I40" s="45">
        <v>5.53</v>
      </c>
      <c r="J40" s="33"/>
    </row>
    <row r="41" spans="1:10">
      <c r="A41" s="19"/>
      <c r="B41" s="56">
        <v>0.75</v>
      </c>
      <c r="C41" s="45">
        <v>44.05</v>
      </c>
      <c r="D41" s="46">
        <v>4476</v>
      </c>
      <c r="E41" s="57">
        <v>0.963</v>
      </c>
      <c r="F41" s="45">
        <v>19.73</v>
      </c>
      <c r="G41" s="46">
        <v>7058</v>
      </c>
      <c r="H41" s="45">
        <v>869.19</v>
      </c>
      <c r="I41" s="45">
        <v>5.15</v>
      </c>
      <c r="J41" s="33"/>
    </row>
    <row r="42" spans="1:10">
      <c r="A42" s="19"/>
      <c r="B42" s="56">
        <v>0.8</v>
      </c>
      <c r="C42" s="45">
        <v>43.97</v>
      </c>
      <c r="D42" s="46">
        <v>5042</v>
      </c>
      <c r="E42" s="57">
        <v>1.102</v>
      </c>
      <c r="F42" s="45">
        <v>24.1</v>
      </c>
      <c r="G42" s="46">
        <v>7500</v>
      </c>
      <c r="H42" s="45">
        <v>1059.85</v>
      </c>
      <c r="I42" s="45">
        <v>4.76</v>
      </c>
      <c r="J42" s="33"/>
    </row>
    <row r="43" spans="1:10">
      <c r="A43" s="19"/>
      <c r="B43" s="56">
        <v>0.9</v>
      </c>
      <c r="C43" s="45">
        <v>43.8</v>
      </c>
      <c r="D43" s="46">
        <v>6182</v>
      </c>
      <c r="E43" s="57">
        <v>1.383</v>
      </c>
      <c r="F43" s="45">
        <v>33.5</v>
      </c>
      <c r="G43" s="46">
        <v>8169</v>
      </c>
      <c r="H43" s="45">
        <v>1467.45</v>
      </c>
      <c r="I43" s="45">
        <v>4.21</v>
      </c>
      <c r="J43" s="33"/>
    </row>
    <row r="44" spans="1:10">
      <c r="A44" s="21"/>
      <c r="B44" s="56">
        <v>1</v>
      </c>
      <c r="C44" s="45">
        <v>43.58</v>
      </c>
      <c r="D44" s="46">
        <v>7053</v>
      </c>
      <c r="E44" s="57">
        <v>1.723</v>
      </c>
      <c r="F44" s="45">
        <v>47.04</v>
      </c>
      <c r="G44" s="46">
        <v>8831</v>
      </c>
      <c r="H44" s="45">
        <v>2049.62</v>
      </c>
      <c r="I44" s="45">
        <v>3.44</v>
      </c>
      <c r="J44" s="33"/>
    </row>
    <row r="45" s="1" customFormat="1" ht="14.25" hidden="1" spans="1:10">
      <c r="A45" s="11" t="s">
        <v>15</v>
      </c>
      <c r="B45" s="11" t="s">
        <v>45</v>
      </c>
      <c r="C45" s="11" t="s">
        <v>46</v>
      </c>
      <c r="D45" s="11" t="s">
        <v>19</v>
      </c>
      <c r="E45" s="11" t="s">
        <v>47</v>
      </c>
      <c r="F45" s="11" t="s">
        <v>48</v>
      </c>
      <c r="G45" s="11" t="s">
        <v>49</v>
      </c>
      <c r="H45" s="11" t="s">
        <v>50</v>
      </c>
      <c r="I45" s="11" t="s">
        <v>20</v>
      </c>
      <c r="J45" s="11" t="s">
        <v>51</v>
      </c>
    </row>
    <row r="46" s="1" customFormat="1" ht="19.5" hidden="1" spans="1:10">
      <c r="A46" s="12" t="s">
        <v>52</v>
      </c>
      <c r="B46" s="12" t="s">
        <v>53</v>
      </c>
      <c r="C46" s="12" t="s">
        <v>54</v>
      </c>
      <c r="D46" s="12" t="s">
        <v>55</v>
      </c>
      <c r="E46" s="12" t="s">
        <v>56</v>
      </c>
      <c r="F46" s="12" t="s">
        <v>57</v>
      </c>
      <c r="G46" s="12" t="s">
        <v>58</v>
      </c>
      <c r="H46" s="12" t="s">
        <v>59</v>
      </c>
      <c r="I46" s="12" t="s">
        <v>29</v>
      </c>
      <c r="J46" s="12" t="s">
        <v>60</v>
      </c>
    </row>
    <row r="47" s="1" customFormat="1" ht="14.25" hidden="1" spans="1:10">
      <c r="A47" s="36" t="s">
        <v>203</v>
      </c>
      <c r="B47" s="14" t="s">
        <v>62</v>
      </c>
      <c r="C47" s="14" t="s">
        <v>63</v>
      </c>
      <c r="D47" s="14" t="s">
        <v>37</v>
      </c>
      <c r="E47" s="14" t="s">
        <v>64</v>
      </c>
      <c r="F47" s="14" t="s">
        <v>36</v>
      </c>
      <c r="G47" s="14" t="s">
        <v>65</v>
      </c>
      <c r="H47" s="14" t="s">
        <v>35</v>
      </c>
      <c r="I47" s="14" t="s">
        <v>38</v>
      </c>
      <c r="J47" s="14" t="s">
        <v>66</v>
      </c>
    </row>
    <row r="48" spans="1:10">
      <c r="A48" s="37"/>
      <c r="B48" s="56">
        <v>0.4</v>
      </c>
      <c r="C48" s="45">
        <v>22.38</v>
      </c>
      <c r="D48" s="46">
        <v>1674</v>
      </c>
      <c r="E48" s="57">
        <v>0.341</v>
      </c>
      <c r="F48" s="45">
        <v>11.21</v>
      </c>
      <c r="G48" s="46">
        <v>4943</v>
      </c>
      <c r="H48" s="45">
        <v>250.81</v>
      </c>
      <c r="I48" s="45">
        <v>6.68</v>
      </c>
      <c r="J48" s="44">
        <v>84</v>
      </c>
    </row>
    <row r="49" spans="1:10">
      <c r="A49" s="37"/>
      <c r="B49" s="56">
        <v>0.45</v>
      </c>
      <c r="C49" s="45">
        <v>22.34</v>
      </c>
      <c r="D49" s="46">
        <v>1929</v>
      </c>
      <c r="E49" s="57">
        <v>0.395</v>
      </c>
      <c r="F49" s="45">
        <v>13.58</v>
      </c>
      <c r="G49" s="46">
        <v>5313</v>
      </c>
      <c r="H49" s="45">
        <v>303.32</v>
      </c>
      <c r="I49" s="45">
        <v>6.36</v>
      </c>
      <c r="J49" s="44"/>
    </row>
    <row r="50" spans="1:10">
      <c r="A50" s="37"/>
      <c r="B50" s="56">
        <v>0.5</v>
      </c>
      <c r="C50" s="45">
        <v>22.29</v>
      </c>
      <c r="D50" s="46">
        <v>2205</v>
      </c>
      <c r="E50" s="57">
        <v>0.452</v>
      </c>
      <c r="F50" s="45">
        <v>16.21</v>
      </c>
      <c r="G50" s="46">
        <v>5650</v>
      </c>
      <c r="H50" s="45">
        <v>361.27</v>
      </c>
      <c r="I50" s="45">
        <v>6.1</v>
      </c>
      <c r="J50" s="44"/>
    </row>
    <row r="51" spans="1:10">
      <c r="A51" s="37"/>
      <c r="B51" s="56">
        <v>0.55</v>
      </c>
      <c r="C51" s="45">
        <v>22.24</v>
      </c>
      <c r="D51" s="46">
        <v>2492</v>
      </c>
      <c r="E51" s="57">
        <v>0.513</v>
      </c>
      <c r="F51" s="45">
        <v>19.14</v>
      </c>
      <c r="G51" s="46">
        <v>5978</v>
      </c>
      <c r="H51" s="45">
        <v>425.84</v>
      </c>
      <c r="I51" s="45">
        <v>5.85</v>
      </c>
      <c r="J51" s="44"/>
    </row>
    <row r="52" spans="1:10">
      <c r="A52" s="37"/>
      <c r="B52" s="56">
        <v>0.6</v>
      </c>
      <c r="C52" s="45">
        <v>22.18</v>
      </c>
      <c r="D52" s="46">
        <v>2864</v>
      </c>
      <c r="E52" s="57">
        <v>0.595</v>
      </c>
      <c r="F52" s="45">
        <v>23.2</v>
      </c>
      <c r="G52" s="46">
        <v>6382</v>
      </c>
      <c r="H52" s="45">
        <v>514.39</v>
      </c>
      <c r="I52" s="45">
        <v>5.57</v>
      </c>
      <c r="J52" s="44"/>
    </row>
    <row r="53" spans="1:10">
      <c r="A53" s="37"/>
      <c r="B53" s="56">
        <v>0.65</v>
      </c>
      <c r="C53" s="45">
        <v>22.1</v>
      </c>
      <c r="D53" s="46">
        <v>3233</v>
      </c>
      <c r="E53" s="57">
        <v>0.676</v>
      </c>
      <c r="F53" s="45">
        <v>27.69</v>
      </c>
      <c r="G53" s="46">
        <v>6806</v>
      </c>
      <c r="H53" s="45">
        <v>611.87</v>
      </c>
      <c r="I53" s="45">
        <v>5.28</v>
      </c>
      <c r="J53" s="44"/>
    </row>
    <row r="54" spans="1:10">
      <c r="A54" s="37"/>
      <c r="B54" s="56">
        <v>0.7</v>
      </c>
      <c r="C54" s="45">
        <v>22.02</v>
      </c>
      <c r="D54" s="46">
        <v>3655</v>
      </c>
      <c r="E54" s="57">
        <v>0.766</v>
      </c>
      <c r="F54" s="45">
        <v>32.79</v>
      </c>
      <c r="G54" s="46">
        <v>7193</v>
      </c>
      <c r="H54" s="45">
        <v>722.03</v>
      </c>
      <c r="I54" s="45">
        <v>5.06</v>
      </c>
      <c r="J54" s="44"/>
    </row>
    <row r="55" spans="1:10">
      <c r="A55" s="37"/>
      <c r="B55" s="56">
        <v>0.75</v>
      </c>
      <c r="C55" s="45">
        <v>21.93</v>
      </c>
      <c r="D55" s="46">
        <v>4081</v>
      </c>
      <c r="E55" s="57">
        <v>0.863</v>
      </c>
      <c r="F55" s="45">
        <v>38.58</v>
      </c>
      <c r="G55" s="46">
        <v>7571</v>
      </c>
      <c r="H55" s="45">
        <v>845.87</v>
      </c>
      <c r="I55" s="45">
        <v>4.82</v>
      </c>
      <c r="J55" s="44"/>
    </row>
    <row r="56" spans="1:10">
      <c r="A56" s="37"/>
      <c r="B56" s="56">
        <v>0.8</v>
      </c>
      <c r="C56" s="45">
        <v>21.8</v>
      </c>
      <c r="D56" s="46">
        <v>4541</v>
      </c>
      <c r="E56" s="57">
        <v>0.97</v>
      </c>
      <c r="F56" s="45">
        <v>45.8</v>
      </c>
      <c r="G56" s="46">
        <v>7963</v>
      </c>
      <c r="H56" s="45">
        <v>998.46</v>
      </c>
      <c r="I56" s="45">
        <v>4.55</v>
      </c>
      <c r="J56" s="44"/>
    </row>
    <row r="57" spans="1:10">
      <c r="A57" s="37"/>
      <c r="B57" s="56">
        <v>0.85</v>
      </c>
      <c r="C57" s="45">
        <v>21.68</v>
      </c>
      <c r="D57" s="46">
        <v>4951</v>
      </c>
      <c r="E57" s="57">
        <v>1.072</v>
      </c>
      <c r="F57" s="45">
        <v>52.89</v>
      </c>
      <c r="G57" s="46">
        <v>8301</v>
      </c>
      <c r="H57" s="45">
        <v>1146.84</v>
      </c>
      <c r="I57" s="45">
        <v>4.32</v>
      </c>
      <c r="J57" s="44"/>
    </row>
    <row r="58" spans="1:10">
      <c r="A58" s="37"/>
      <c r="B58" s="56">
        <v>0.9</v>
      </c>
      <c r="C58" s="45">
        <v>21.52</v>
      </c>
      <c r="D58" s="46">
        <v>5163</v>
      </c>
      <c r="E58" s="57">
        <v>1.213</v>
      </c>
      <c r="F58" s="45">
        <v>62.57</v>
      </c>
      <c r="G58" s="46">
        <v>8577</v>
      </c>
      <c r="H58" s="45">
        <v>1346.88</v>
      </c>
      <c r="I58" s="45">
        <v>3.83</v>
      </c>
      <c r="J58" s="44"/>
    </row>
    <row r="59" spans="1:10">
      <c r="A59" s="39"/>
      <c r="B59" s="56">
        <v>1</v>
      </c>
      <c r="C59" s="45">
        <v>21.36</v>
      </c>
      <c r="D59" s="46">
        <v>5537</v>
      </c>
      <c r="E59" s="57">
        <v>1.344</v>
      </c>
      <c r="F59" s="45">
        <v>72.77</v>
      </c>
      <c r="G59" s="46">
        <v>8879</v>
      </c>
      <c r="H59" s="45">
        <v>1554.08</v>
      </c>
      <c r="I59" s="45">
        <v>3.56</v>
      </c>
      <c r="J59" s="65"/>
    </row>
    <row r="60" s="1" customFormat="1" ht="14.25" hidden="1" spans="1:10">
      <c r="A60" s="11" t="s">
        <v>15</v>
      </c>
      <c r="B60" s="11" t="s">
        <v>45</v>
      </c>
      <c r="C60" s="11" t="s">
        <v>46</v>
      </c>
      <c r="D60" s="11" t="s">
        <v>19</v>
      </c>
      <c r="E60" s="11" t="s">
        <v>47</v>
      </c>
      <c r="F60" s="11" t="s">
        <v>48</v>
      </c>
      <c r="G60" s="11" t="s">
        <v>49</v>
      </c>
      <c r="H60" s="11" t="s">
        <v>50</v>
      </c>
      <c r="I60" s="11" t="s">
        <v>20</v>
      </c>
      <c r="J60" s="11" t="s">
        <v>51</v>
      </c>
    </row>
    <row r="61" s="1" customFormat="1" ht="19.5" hidden="1" spans="1:10">
      <c r="A61" s="12" t="s">
        <v>52</v>
      </c>
      <c r="B61" s="12" t="s">
        <v>53</v>
      </c>
      <c r="C61" s="12" t="s">
        <v>54</v>
      </c>
      <c r="D61" s="12" t="s">
        <v>55</v>
      </c>
      <c r="E61" s="12" t="s">
        <v>56</v>
      </c>
      <c r="F61" s="12" t="s">
        <v>57</v>
      </c>
      <c r="G61" s="12" t="s">
        <v>58</v>
      </c>
      <c r="H61" s="12" t="s">
        <v>59</v>
      </c>
      <c r="I61" s="12" t="s">
        <v>29</v>
      </c>
      <c r="J61" s="12" t="s">
        <v>60</v>
      </c>
    </row>
    <row r="62" s="1" customFormat="1" ht="14.25" hidden="1" spans="1:10">
      <c r="A62" s="36" t="s">
        <v>204</v>
      </c>
      <c r="B62" s="14" t="s">
        <v>62</v>
      </c>
      <c r="C62" s="14" t="s">
        <v>63</v>
      </c>
      <c r="D62" s="14" t="s">
        <v>37</v>
      </c>
      <c r="E62" s="14" t="s">
        <v>64</v>
      </c>
      <c r="F62" s="14" t="s">
        <v>36</v>
      </c>
      <c r="G62" s="14" t="s">
        <v>65</v>
      </c>
      <c r="H62" s="14" t="s">
        <v>35</v>
      </c>
      <c r="I62" s="14" t="s">
        <v>38</v>
      </c>
      <c r="J62" s="14" t="s">
        <v>66</v>
      </c>
    </row>
    <row r="63" spans="1:10">
      <c r="A63" s="37"/>
      <c r="B63" s="56">
        <v>0.4</v>
      </c>
      <c r="C63" s="45">
        <v>22.2</v>
      </c>
      <c r="D63" s="46">
        <v>1798</v>
      </c>
      <c r="E63" s="57">
        <v>0.378</v>
      </c>
      <c r="F63" s="45">
        <v>11.43</v>
      </c>
      <c r="G63" s="46">
        <v>4637</v>
      </c>
      <c r="H63" s="45">
        <v>253.85</v>
      </c>
      <c r="I63" s="45">
        <v>7.08</v>
      </c>
      <c r="J63" s="44">
        <v>97</v>
      </c>
    </row>
    <row r="64" spans="1:10">
      <c r="A64" s="37"/>
      <c r="B64" s="56">
        <v>0.45</v>
      </c>
      <c r="C64" s="45">
        <v>22.16</v>
      </c>
      <c r="D64" s="46">
        <v>2069</v>
      </c>
      <c r="E64" s="57">
        <v>0.437</v>
      </c>
      <c r="F64" s="45">
        <v>13.89</v>
      </c>
      <c r="G64" s="46">
        <v>4970</v>
      </c>
      <c r="H64" s="45">
        <v>307.76</v>
      </c>
      <c r="I64" s="45">
        <v>6.72</v>
      </c>
      <c r="J64" s="44"/>
    </row>
    <row r="65" spans="1:10">
      <c r="A65" s="37"/>
      <c r="B65" s="56">
        <v>0.5</v>
      </c>
      <c r="C65" s="45">
        <v>22.11</v>
      </c>
      <c r="D65" s="46">
        <v>2380</v>
      </c>
      <c r="E65" s="57">
        <v>0.502</v>
      </c>
      <c r="F65" s="45">
        <v>16.79</v>
      </c>
      <c r="G65" s="46">
        <v>5309</v>
      </c>
      <c r="H65" s="45">
        <v>371.33</v>
      </c>
      <c r="I65" s="45">
        <v>6.41</v>
      </c>
      <c r="J65" s="44"/>
    </row>
    <row r="66" spans="1:10">
      <c r="A66" s="37"/>
      <c r="B66" s="56">
        <v>0.55</v>
      </c>
      <c r="C66" s="45">
        <v>22.05</v>
      </c>
      <c r="D66" s="46">
        <v>2771</v>
      </c>
      <c r="E66" s="57">
        <v>0.585</v>
      </c>
      <c r="F66" s="45">
        <v>20.26</v>
      </c>
      <c r="G66" s="46">
        <v>5686</v>
      </c>
      <c r="H66" s="45">
        <v>446.9</v>
      </c>
      <c r="I66" s="45">
        <v>6.2</v>
      </c>
      <c r="J66" s="44"/>
    </row>
    <row r="67" spans="1:10">
      <c r="A67" s="37"/>
      <c r="B67" s="56">
        <v>0.6</v>
      </c>
      <c r="C67" s="45">
        <v>21.96</v>
      </c>
      <c r="D67" s="46">
        <v>3241</v>
      </c>
      <c r="E67" s="57">
        <v>0.694</v>
      </c>
      <c r="F67" s="45">
        <v>25.87</v>
      </c>
      <c r="G67" s="46">
        <v>6118</v>
      </c>
      <c r="H67" s="45">
        <v>568.11</v>
      </c>
      <c r="I67" s="45">
        <v>5.7</v>
      </c>
      <c r="J67" s="44"/>
    </row>
    <row r="68" spans="1:10">
      <c r="A68" s="37"/>
      <c r="B68" s="56">
        <v>0.65</v>
      </c>
      <c r="C68" s="45">
        <v>21.86</v>
      </c>
      <c r="D68" s="46">
        <v>3738</v>
      </c>
      <c r="E68" s="57">
        <v>0.804</v>
      </c>
      <c r="F68" s="45">
        <v>31.71</v>
      </c>
      <c r="G68" s="46">
        <v>6522</v>
      </c>
      <c r="H68" s="45">
        <v>693.11</v>
      </c>
      <c r="I68" s="45">
        <v>5.39</v>
      </c>
      <c r="J68" s="44"/>
    </row>
    <row r="69" spans="1:10">
      <c r="A69" s="37"/>
      <c r="B69" s="56">
        <v>0.7</v>
      </c>
      <c r="C69" s="45">
        <v>21.77</v>
      </c>
      <c r="D69" s="46">
        <v>4145</v>
      </c>
      <c r="E69" s="57">
        <v>0.896</v>
      </c>
      <c r="F69" s="45">
        <v>37.21</v>
      </c>
      <c r="G69" s="46">
        <v>6873</v>
      </c>
      <c r="H69" s="45">
        <v>810.01</v>
      </c>
      <c r="I69" s="45">
        <v>5.12</v>
      </c>
      <c r="J69" s="44"/>
    </row>
    <row r="70" spans="1:10">
      <c r="A70" s="37"/>
      <c r="B70" s="56">
        <v>0.75</v>
      </c>
      <c r="C70" s="45">
        <v>21.66</v>
      </c>
      <c r="D70" s="46">
        <v>4635</v>
      </c>
      <c r="E70" s="57">
        <v>1.011</v>
      </c>
      <c r="F70" s="45">
        <v>44.1</v>
      </c>
      <c r="G70" s="46">
        <v>7239</v>
      </c>
      <c r="H70" s="45">
        <v>955.01</v>
      </c>
      <c r="I70" s="45">
        <v>4.85</v>
      </c>
      <c r="J70" s="44"/>
    </row>
    <row r="71" spans="1:10">
      <c r="A71" s="37"/>
      <c r="B71" s="56">
        <v>0.8</v>
      </c>
      <c r="C71" s="45">
        <v>21.51</v>
      </c>
      <c r="D71" s="46">
        <v>5207</v>
      </c>
      <c r="E71" s="57">
        <v>1.149</v>
      </c>
      <c r="F71" s="45">
        <v>52.74</v>
      </c>
      <c r="G71" s="46">
        <v>7597</v>
      </c>
      <c r="H71" s="45">
        <v>1134.53</v>
      </c>
      <c r="I71" s="45">
        <v>4.59</v>
      </c>
      <c r="J71" s="44"/>
    </row>
    <row r="72" spans="1:10">
      <c r="A72" s="37"/>
      <c r="B72" s="56">
        <v>0.9</v>
      </c>
      <c r="C72" s="45">
        <v>21.23</v>
      </c>
      <c r="D72" s="46">
        <v>6054</v>
      </c>
      <c r="E72" s="57">
        <v>1.37</v>
      </c>
      <c r="F72" s="45">
        <v>69.58</v>
      </c>
      <c r="G72" s="46">
        <v>8206</v>
      </c>
      <c r="H72" s="45">
        <v>1477.35</v>
      </c>
      <c r="I72" s="45">
        <v>4.1</v>
      </c>
      <c r="J72" s="44"/>
    </row>
    <row r="73" spans="1:10">
      <c r="A73" s="39"/>
      <c r="B73" s="56">
        <v>1</v>
      </c>
      <c r="C73" s="45">
        <v>21.03</v>
      </c>
      <c r="D73" s="46">
        <v>6618</v>
      </c>
      <c r="E73" s="57">
        <v>1.528</v>
      </c>
      <c r="F73" s="45">
        <v>81.72</v>
      </c>
      <c r="G73" s="46">
        <v>8492</v>
      </c>
      <c r="H73" s="45">
        <v>1718.7</v>
      </c>
      <c r="I73" s="45">
        <v>3.85</v>
      </c>
      <c r="J73" s="65"/>
    </row>
    <row r="74" s="1" customFormat="1" ht="27" customHeight="1" spans="1:10">
      <c r="A74" s="10" t="s">
        <v>69</v>
      </c>
      <c r="B74" s="10"/>
      <c r="C74" s="10"/>
      <c r="D74" s="10"/>
      <c r="E74" s="10"/>
      <c r="F74" s="10"/>
      <c r="G74" s="10"/>
      <c r="H74" s="10"/>
      <c r="I74" s="10"/>
      <c r="J74" s="10"/>
    </row>
    <row r="75" spans="1:10">
      <c r="A75" s="35" t="str">
        <f>_xlfn.DISPIMG("ID_ED9987A7F7DA4E5287D878C8589BA796",1)</f>
        <v>=DISPIMG("ID_ED9987A7F7DA4E5287D878C8589BA796",1)</v>
      </c>
      <c r="B75" s="35"/>
      <c r="C75" s="35"/>
      <c r="D75" s="35"/>
      <c r="E75" s="35"/>
      <c r="F75" s="35"/>
      <c r="G75" s="35"/>
      <c r="H75" s="35"/>
      <c r="I75" s="35"/>
      <c r="J75" s="35"/>
    </row>
    <row r="76" spans="1:10">
      <c r="A76" s="35"/>
      <c r="B76" s="35"/>
      <c r="C76" s="35"/>
      <c r="D76" s="35"/>
      <c r="E76" s="35"/>
      <c r="F76" s="35"/>
      <c r="G76" s="35"/>
      <c r="H76" s="35"/>
      <c r="I76" s="35"/>
      <c r="J76" s="35"/>
    </row>
    <row r="77" spans="1:10">
      <c r="A77" s="35"/>
      <c r="B77" s="35"/>
      <c r="C77" s="35"/>
      <c r="D77" s="35"/>
      <c r="E77" s="35"/>
      <c r="F77" s="35"/>
      <c r="G77" s="35"/>
      <c r="H77" s="35"/>
      <c r="I77" s="35"/>
      <c r="J77" s="35"/>
    </row>
    <row r="78" spans="1:10">
      <c r="A78" s="35"/>
      <c r="B78" s="35"/>
      <c r="C78" s="35"/>
      <c r="D78" s="35"/>
      <c r="E78" s="35"/>
      <c r="F78" s="35"/>
      <c r="G78" s="35"/>
      <c r="H78" s="35"/>
      <c r="I78" s="35"/>
      <c r="J78" s="35"/>
    </row>
    <row r="79" spans="1:10">
      <c r="A79" s="35"/>
      <c r="B79" s="35"/>
      <c r="C79" s="35"/>
      <c r="D79" s="35"/>
      <c r="E79" s="35"/>
      <c r="F79" s="35"/>
      <c r="G79" s="35"/>
      <c r="H79" s="35"/>
      <c r="I79" s="35"/>
      <c r="J79" s="35"/>
    </row>
    <row r="80" spans="1:10">
      <c r="A80" s="35"/>
      <c r="B80" s="35"/>
      <c r="C80" s="35"/>
      <c r="D80" s="35"/>
      <c r="E80" s="35"/>
      <c r="F80" s="35"/>
      <c r="G80" s="35"/>
      <c r="H80" s="35"/>
      <c r="I80" s="35"/>
      <c r="J80" s="35"/>
    </row>
    <row r="81" spans="1:10">
      <c r="A81" s="35"/>
      <c r="B81" s="35"/>
      <c r="C81" s="35"/>
      <c r="D81" s="35"/>
      <c r="E81" s="35"/>
      <c r="F81" s="35"/>
      <c r="G81" s="35"/>
      <c r="H81" s="35"/>
      <c r="I81" s="35"/>
      <c r="J81" s="35"/>
    </row>
    <row r="82" spans="1:10">
      <c r="A82" s="35"/>
      <c r="B82" s="35"/>
      <c r="C82" s="35"/>
      <c r="D82" s="35"/>
      <c r="E82" s="35"/>
      <c r="F82" s="35"/>
      <c r="G82" s="35"/>
      <c r="H82" s="35"/>
      <c r="I82" s="35"/>
      <c r="J82" s="35"/>
    </row>
    <row r="83" spans="1:10">
      <c r="A83" s="35"/>
      <c r="B83" s="35"/>
      <c r="C83" s="35"/>
      <c r="D83" s="35"/>
      <c r="E83" s="35"/>
      <c r="F83" s="35"/>
      <c r="G83" s="35"/>
      <c r="H83" s="35"/>
      <c r="I83" s="35"/>
      <c r="J83" s="35"/>
    </row>
    <row r="84" spans="1:10">
      <c r="A84" s="35"/>
      <c r="B84" s="35"/>
      <c r="C84" s="35"/>
      <c r="D84" s="35"/>
      <c r="E84" s="35"/>
      <c r="F84" s="35"/>
      <c r="G84" s="35"/>
      <c r="H84" s="35"/>
      <c r="I84" s="35"/>
      <c r="J84" s="35"/>
    </row>
    <row r="85" spans="1:10">
      <c r="A85" s="35"/>
      <c r="B85" s="35"/>
      <c r="C85" s="35"/>
      <c r="D85" s="35"/>
      <c r="E85" s="35"/>
      <c r="F85" s="35"/>
      <c r="G85" s="35"/>
      <c r="H85" s="35"/>
      <c r="I85" s="35"/>
      <c r="J85" s="35"/>
    </row>
    <row r="86" spans="1:10">
      <c r="A86" s="35"/>
      <c r="B86" s="35"/>
      <c r="C86" s="35"/>
      <c r="D86" s="35"/>
      <c r="E86" s="35"/>
      <c r="F86" s="35"/>
      <c r="G86" s="35"/>
      <c r="H86" s="35"/>
      <c r="I86" s="35"/>
      <c r="J86" s="35"/>
    </row>
    <row r="87" spans="1:10">
      <c r="A87" s="35"/>
      <c r="B87" s="35"/>
      <c r="C87" s="35"/>
      <c r="D87" s="35"/>
      <c r="E87" s="35"/>
      <c r="F87" s="35"/>
      <c r="G87" s="35"/>
      <c r="H87" s="35"/>
      <c r="I87" s="35"/>
      <c r="J87" s="35"/>
    </row>
    <row r="88" spans="1:10">
      <c r="A88" s="35"/>
      <c r="B88" s="35"/>
      <c r="C88" s="35"/>
      <c r="D88" s="35"/>
      <c r="E88" s="35"/>
      <c r="F88" s="35"/>
      <c r="G88" s="35"/>
      <c r="H88" s="35"/>
      <c r="I88" s="35"/>
      <c r="J88" s="35"/>
    </row>
    <row r="89" spans="1:10">
      <c r="A89" s="35"/>
      <c r="B89" s="35"/>
      <c r="C89" s="35"/>
      <c r="D89" s="35"/>
      <c r="E89" s="35"/>
      <c r="F89" s="35"/>
      <c r="G89" s="35"/>
      <c r="H89" s="35"/>
      <c r="I89" s="35"/>
      <c r="J89" s="35"/>
    </row>
    <row r="90" spans="1:10">
      <c r="A90" s="35"/>
      <c r="B90" s="35"/>
      <c r="C90" s="35"/>
      <c r="D90" s="35"/>
      <c r="E90" s="35"/>
      <c r="F90" s="35"/>
      <c r="G90" s="35"/>
      <c r="H90" s="35"/>
      <c r="I90" s="35"/>
      <c r="J90" s="35"/>
    </row>
    <row r="91" ht="31" customHeight="1" spans="1:10">
      <c r="A91" s="35"/>
      <c r="B91" s="35"/>
      <c r="C91" s="35"/>
      <c r="D91" s="35"/>
      <c r="E91" s="35"/>
      <c r="F91" s="35"/>
      <c r="G91" s="35"/>
      <c r="H91" s="35"/>
      <c r="I91" s="35"/>
      <c r="J91" s="35"/>
    </row>
  </sheetData>
  <mergeCells count="35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A16:J16"/>
    <mergeCell ref="A74:J74"/>
    <mergeCell ref="A11:A15"/>
    <mergeCell ref="A19:A30"/>
    <mergeCell ref="A33:A44"/>
    <mergeCell ref="A47:A59"/>
    <mergeCell ref="A62:A73"/>
    <mergeCell ref="J20:J30"/>
    <mergeCell ref="J34:J44"/>
    <mergeCell ref="J48:J59"/>
    <mergeCell ref="J63:J73"/>
    <mergeCell ref="A2:D7"/>
    <mergeCell ref="A75:J91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5"/>
  <sheetViews>
    <sheetView zoomScale="115" zoomScaleNormal="115" topLeftCell="A10" workbookViewId="0">
      <selection activeCell="I19" sqref="I19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205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_xlfn.DISPIMG("ID_DB76A38E2624407687A5425D19EDB54A",1)</f>
        <v>=DISPIMG("ID_DB76A38E2624407687A5425D19EDB54A",1)</v>
      </c>
      <c r="B2" s="7"/>
      <c r="C2" s="7"/>
      <c r="D2" s="7"/>
      <c r="E2" s="8" t="s">
        <v>2</v>
      </c>
      <c r="F2" s="9"/>
      <c r="G2" s="9"/>
      <c r="H2" s="9" t="s">
        <v>206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184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207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208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230</v>
      </c>
      <c r="C12" s="45">
        <v>1674.45</v>
      </c>
      <c r="D12" s="45">
        <v>38.25</v>
      </c>
      <c r="E12" s="46">
        <v>6395</v>
      </c>
      <c r="F12" s="45">
        <v>3.82</v>
      </c>
      <c r="G12" s="15" t="s">
        <v>188</v>
      </c>
      <c r="H12" s="15"/>
      <c r="I12" s="15">
        <v>12</v>
      </c>
      <c r="J12" s="28">
        <v>40</v>
      </c>
    </row>
    <row r="13" s="1" customFormat="1" ht="14.25" spans="1:10">
      <c r="A13" s="13"/>
      <c r="B13" s="15">
        <v>230</v>
      </c>
      <c r="C13" s="45">
        <v>2426.63</v>
      </c>
      <c r="D13" s="45">
        <v>55.63</v>
      </c>
      <c r="E13" s="46">
        <v>7630</v>
      </c>
      <c r="F13" s="45">
        <v>3.14</v>
      </c>
      <c r="G13" s="15" t="s">
        <v>209</v>
      </c>
      <c r="H13" s="15"/>
      <c r="I13" s="15">
        <v>12</v>
      </c>
      <c r="J13" s="28">
        <v>40</v>
      </c>
    </row>
    <row r="14" s="1" customFormat="1" ht="14.25" spans="1:10">
      <c r="A14" s="13"/>
      <c r="B14" s="15">
        <v>300</v>
      </c>
      <c r="C14" s="45">
        <v>1616.42</v>
      </c>
      <c r="D14" s="45">
        <v>55.72</v>
      </c>
      <c r="E14" s="46">
        <v>6577</v>
      </c>
      <c r="F14" s="45">
        <v>4.07</v>
      </c>
      <c r="G14" s="15" t="s">
        <v>209</v>
      </c>
      <c r="H14" s="15"/>
      <c r="I14" s="15">
        <v>12</v>
      </c>
      <c r="J14" s="28">
        <v>40</v>
      </c>
    </row>
    <row r="15" s="1" customFormat="1" ht="14.25" spans="1:10">
      <c r="A15" s="13"/>
      <c r="B15" s="15">
        <v>300</v>
      </c>
      <c r="C15" s="45">
        <v>1617.91</v>
      </c>
      <c r="D15" s="45">
        <v>55.77</v>
      </c>
      <c r="E15" s="46">
        <v>7231</v>
      </c>
      <c r="F15" s="45">
        <v>4.47</v>
      </c>
      <c r="G15" s="15" t="s">
        <v>210</v>
      </c>
      <c r="H15" s="15"/>
      <c r="I15" s="15">
        <v>12</v>
      </c>
      <c r="J15" s="28">
        <v>40</v>
      </c>
    </row>
    <row r="16" s="1" customFormat="1" ht="14.25" spans="1:10">
      <c r="A16" s="13"/>
      <c r="B16" s="15">
        <v>300</v>
      </c>
      <c r="C16" s="45">
        <v>2323.39</v>
      </c>
      <c r="D16" s="45">
        <v>53.21</v>
      </c>
      <c r="E16" s="46">
        <v>6283</v>
      </c>
      <c r="F16" s="45">
        <v>2.7</v>
      </c>
      <c r="G16" s="15" t="s">
        <v>137</v>
      </c>
      <c r="H16" s="15"/>
      <c r="I16" s="15">
        <v>12</v>
      </c>
      <c r="J16" s="28">
        <v>40</v>
      </c>
    </row>
    <row r="17" s="1" customFormat="1" ht="14.25" spans="1:10">
      <c r="A17" s="13"/>
      <c r="B17" s="15">
        <v>300</v>
      </c>
      <c r="C17" s="45">
        <v>3117.41</v>
      </c>
      <c r="D17" s="45">
        <v>72.26</v>
      </c>
      <c r="E17" s="46">
        <v>7787</v>
      </c>
      <c r="F17" s="45">
        <v>2.5</v>
      </c>
      <c r="G17" s="15" t="s">
        <v>157</v>
      </c>
      <c r="H17" s="15"/>
      <c r="I17" s="15">
        <v>12</v>
      </c>
      <c r="J17" s="28">
        <v>40</v>
      </c>
    </row>
    <row r="18" s="1" customFormat="1" ht="14.25" spans="1:10">
      <c r="A18" s="13"/>
      <c r="B18" s="15">
        <v>450</v>
      </c>
      <c r="C18" s="45">
        <v>1571.68</v>
      </c>
      <c r="D18" s="45">
        <v>74.27</v>
      </c>
      <c r="E18" s="46">
        <v>6534</v>
      </c>
      <c r="F18" s="45">
        <v>4.16</v>
      </c>
      <c r="G18" s="15" t="s">
        <v>209</v>
      </c>
      <c r="H18" s="15"/>
      <c r="I18" s="15">
        <v>6</v>
      </c>
      <c r="J18" s="28">
        <v>40</v>
      </c>
    </row>
    <row r="19" s="1" customFormat="1" ht="14.25" spans="1:10">
      <c r="A19" s="13"/>
      <c r="B19" s="15">
        <v>450</v>
      </c>
      <c r="C19" s="45">
        <v>1540.06</v>
      </c>
      <c r="D19" s="45">
        <v>72.7</v>
      </c>
      <c r="E19" s="46">
        <v>7017</v>
      </c>
      <c r="F19" s="45">
        <v>4.56</v>
      </c>
      <c r="G19" s="15" t="s">
        <v>210</v>
      </c>
      <c r="H19" s="15"/>
      <c r="I19" s="15">
        <v>6</v>
      </c>
      <c r="J19" s="28">
        <v>40</v>
      </c>
    </row>
    <row r="20" s="1" customFormat="1" ht="24" customHeight="1" spans="1:10">
      <c r="A20" s="10" t="s">
        <v>44</v>
      </c>
      <c r="B20" s="10"/>
      <c r="C20" s="10"/>
      <c r="D20" s="10"/>
      <c r="E20" s="10"/>
      <c r="F20" s="10"/>
      <c r="G20" s="10"/>
      <c r="H20" s="10"/>
      <c r="I20" s="10"/>
      <c r="J20" s="10"/>
    </row>
    <row r="21" s="1" customFormat="1" ht="14.25" spans="1:10">
      <c r="A21" s="11" t="s">
        <v>15</v>
      </c>
      <c r="B21" s="11" t="s">
        <v>45</v>
      </c>
      <c r="C21" s="11" t="s">
        <v>46</v>
      </c>
      <c r="D21" s="11" t="s">
        <v>19</v>
      </c>
      <c r="E21" s="11" t="s">
        <v>47</v>
      </c>
      <c r="F21" s="11" t="s">
        <v>48</v>
      </c>
      <c r="G21" s="11" t="s">
        <v>49</v>
      </c>
      <c r="H21" s="11" t="s">
        <v>50</v>
      </c>
      <c r="I21" s="11" t="s">
        <v>20</v>
      </c>
      <c r="J21" s="11" t="s">
        <v>51</v>
      </c>
    </row>
    <row r="22" s="1" customFormat="1" ht="19.5" spans="1:10">
      <c r="A22" s="12" t="s">
        <v>52</v>
      </c>
      <c r="B22" s="12" t="s">
        <v>53</v>
      </c>
      <c r="C22" s="12" t="s">
        <v>54</v>
      </c>
      <c r="D22" s="12" t="s">
        <v>55</v>
      </c>
      <c r="E22" s="12" t="s">
        <v>56</v>
      </c>
      <c r="F22" s="12" t="s">
        <v>57</v>
      </c>
      <c r="G22" s="12" t="s">
        <v>58</v>
      </c>
      <c r="H22" s="12" t="s">
        <v>59</v>
      </c>
      <c r="I22" s="12" t="s">
        <v>29</v>
      </c>
      <c r="J22" s="12" t="s">
        <v>60</v>
      </c>
    </row>
    <row r="23" s="1" customFormat="1" ht="14.25" spans="1:10">
      <c r="A23" s="18" t="s">
        <v>211</v>
      </c>
      <c r="B23" s="14" t="s">
        <v>62</v>
      </c>
      <c r="C23" s="14" t="s">
        <v>63</v>
      </c>
      <c r="D23" s="14" t="s">
        <v>37</v>
      </c>
      <c r="E23" s="14" t="s">
        <v>64</v>
      </c>
      <c r="F23" s="14" t="s">
        <v>36</v>
      </c>
      <c r="G23" s="14" t="s">
        <v>65</v>
      </c>
      <c r="H23" s="14" t="s">
        <v>35</v>
      </c>
      <c r="I23" s="14" t="s">
        <v>38</v>
      </c>
      <c r="J23" s="14" t="s">
        <v>66</v>
      </c>
    </row>
    <row r="24" s="1" customFormat="1" ht="14.25" spans="1:10">
      <c r="A24" s="19"/>
      <c r="B24" s="56">
        <v>0.4</v>
      </c>
      <c r="C24" s="45">
        <v>44.4</v>
      </c>
      <c r="D24" s="46">
        <v>1087</v>
      </c>
      <c r="E24" s="57">
        <v>0.226</v>
      </c>
      <c r="F24" s="45">
        <v>2.87</v>
      </c>
      <c r="G24" s="46">
        <v>3701</v>
      </c>
      <c r="H24" s="45">
        <v>127.58</v>
      </c>
      <c r="I24" s="45">
        <v>8.52</v>
      </c>
      <c r="J24" s="29">
        <v>78</v>
      </c>
    </row>
    <row r="25" s="1" customFormat="1" ht="14.25" spans="1:10">
      <c r="A25" s="19"/>
      <c r="B25" s="56">
        <v>0.45</v>
      </c>
      <c r="C25" s="45">
        <v>44.38</v>
      </c>
      <c r="D25" s="46">
        <v>1341</v>
      </c>
      <c r="E25" s="57">
        <v>0.284</v>
      </c>
      <c r="F25" s="45">
        <v>3.73</v>
      </c>
      <c r="G25" s="46">
        <v>4105</v>
      </c>
      <c r="H25" s="45">
        <v>165.46</v>
      </c>
      <c r="I25" s="45">
        <v>8.1</v>
      </c>
      <c r="J25" s="29"/>
    </row>
    <row r="26" s="1" customFormat="1" ht="14.25" spans="1:10">
      <c r="A26" s="19"/>
      <c r="B26" s="56">
        <v>0.5</v>
      </c>
      <c r="C26" s="45">
        <v>44.36</v>
      </c>
      <c r="D26" s="46">
        <v>1744</v>
      </c>
      <c r="E26" s="57">
        <v>0.366</v>
      </c>
      <c r="F26" s="45">
        <v>5.18</v>
      </c>
      <c r="G26" s="46">
        <v>4664</v>
      </c>
      <c r="H26" s="45">
        <v>229.88</v>
      </c>
      <c r="I26" s="45">
        <v>7.59</v>
      </c>
      <c r="J26" s="29"/>
    </row>
    <row r="27" s="1" customFormat="1" ht="14.25" spans="1:10">
      <c r="A27" s="19"/>
      <c r="B27" s="56">
        <v>0.55</v>
      </c>
      <c r="C27" s="45">
        <v>44.34</v>
      </c>
      <c r="D27" s="46">
        <v>2139</v>
      </c>
      <c r="E27" s="57">
        <v>0.45</v>
      </c>
      <c r="F27" s="45">
        <v>6.83</v>
      </c>
      <c r="G27" s="46">
        <v>5143</v>
      </c>
      <c r="H27" s="45">
        <v>302.67</v>
      </c>
      <c r="I27" s="45">
        <v>7.07</v>
      </c>
      <c r="J27" s="29"/>
    </row>
    <row r="28" s="1" customFormat="1" ht="14.25" spans="1:10">
      <c r="A28" s="19"/>
      <c r="B28" s="56">
        <v>0.6</v>
      </c>
      <c r="C28" s="45">
        <v>44.31</v>
      </c>
      <c r="D28" s="46">
        <v>2513</v>
      </c>
      <c r="E28" s="57">
        <v>0.531</v>
      </c>
      <c r="F28" s="45">
        <v>8.56</v>
      </c>
      <c r="G28" s="46">
        <v>5546</v>
      </c>
      <c r="H28" s="45">
        <v>302.67</v>
      </c>
      <c r="I28" s="45">
        <v>6.63</v>
      </c>
      <c r="J28" s="29"/>
    </row>
    <row r="29" s="1" customFormat="1" ht="14.25" spans="1:10">
      <c r="A29" s="19"/>
      <c r="B29" s="56">
        <v>0.65</v>
      </c>
      <c r="C29" s="45">
        <v>44.26</v>
      </c>
      <c r="D29" s="46">
        <v>2906</v>
      </c>
      <c r="E29" s="57">
        <v>0.616</v>
      </c>
      <c r="F29" s="45">
        <v>10.59</v>
      </c>
      <c r="G29" s="46">
        <v>5941</v>
      </c>
      <c r="H29" s="45">
        <v>468.76</v>
      </c>
      <c r="I29" s="45">
        <v>6.2</v>
      </c>
      <c r="J29" s="29"/>
    </row>
    <row r="30" s="1" customFormat="1" ht="14.25" spans="1:10">
      <c r="A30" s="19"/>
      <c r="B30" s="56">
        <v>0.7</v>
      </c>
      <c r="C30" s="45">
        <v>44.22</v>
      </c>
      <c r="D30" s="46">
        <v>3366</v>
      </c>
      <c r="E30" s="57">
        <v>0.719</v>
      </c>
      <c r="F30" s="45">
        <v>13.1</v>
      </c>
      <c r="G30" s="46">
        <v>6363</v>
      </c>
      <c r="H30" s="45">
        <v>579.1</v>
      </c>
      <c r="I30" s="45">
        <v>5.81</v>
      </c>
      <c r="J30" s="29"/>
    </row>
    <row r="31" s="1" customFormat="1" ht="14.25" spans="1:10">
      <c r="A31" s="19"/>
      <c r="B31" s="56">
        <v>0.75</v>
      </c>
      <c r="C31" s="45">
        <v>44.16</v>
      </c>
      <c r="D31" s="46">
        <v>3903</v>
      </c>
      <c r="E31" s="57">
        <v>0.841</v>
      </c>
      <c r="F31" s="45">
        <v>16.32</v>
      </c>
      <c r="G31" s="46">
        <v>6827</v>
      </c>
      <c r="H31" s="45">
        <v>720.88</v>
      </c>
      <c r="I31" s="45">
        <v>5.41</v>
      </c>
      <c r="J31" s="29"/>
    </row>
    <row r="32" s="1" customFormat="1" ht="14.25" spans="1:10">
      <c r="A32" s="19"/>
      <c r="B32" s="56">
        <v>0.8</v>
      </c>
      <c r="C32" s="45">
        <v>44.1</v>
      </c>
      <c r="D32" s="46">
        <v>4407</v>
      </c>
      <c r="E32" s="57">
        <v>0.958</v>
      </c>
      <c r="F32" s="45">
        <v>19.63</v>
      </c>
      <c r="G32" s="46">
        <v>7215</v>
      </c>
      <c r="H32" s="45">
        <v>865.54</v>
      </c>
      <c r="I32" s="45">
        <v>5.09</v>
      </c>
      <c r="J32" s="29"/>
    </row>
    <row r="33" s="1" customFormat="1" ht="14.25" spans="1:10">
      <c r="A33" s="19"/>
      <c r="B33" s="56">
        <v>0.9</v>
      </c>
      <c r="C33" s="45">
        <v>43.96</v>
      </c>
      <c r="D33" s="46">
        <v>5293</v>
      </c>
      <c r="E33" s="57">
        <v>1.174</v>
      </c>
      <c r="F33" s="45">
        <v>27.66</v>
      </c>
      <c r="G33" s="46">
        <v>7875</v>
      </c>
      <c r="H33" s="45">
        <v>1215.78</v>
      </c>
      <c r="I33" s="45">
        <v>4.35</v>
      </c>
      <c r="J33" s="29"/>
    </row>
    <row r="34" s="1" customFormat="1" ht="14.25" spans="1:10">
      <c r="A34" s="21"/>
      <c r="B34" s="56">
        <v>1</v>
      </c>
      <c r="C34" s="45">
        <v>43.78</v>
      </c>
      <c r="D34" s="46">
        <v>6395</v>
      </c>
      <c r="E34" s="57">
        <v>1.521</v>
      </c>
      <c r="F34" s="45">
        <v>38.25</v>
      </c>
      <c r="G34" s="46">
        <v>8646</v>
      </c>
      <c r="H34" s="45">
        <v>1674.45</v>
      </c>
      <c r="I34" s="45">
        <v>3.82</v>
      </c>
      <c r="J34" s="29"/>
    </row>
    <row r="35" s="1" customFormat="1" ht="14.25" hidden="1" spans="1:10">
      <c r="A35" s="11" t="s">
        <v>15</v>
      </c>
      <c r="B35" s="11" t="s">
        <v>45</v>
      </c>
      <c r="C35" s="11" t="s">
        <v>46</v>
      </c>
      <c r="D35" s="11" t="s">
        <v>19</v>
      </c>
      <c r="E35" s="11" t="s">
        <v>47</v>
      </c>
      <c r="F35" s="11" t="s">
        <v>48</v>
      </c>
      <c r="G35" s="11" t="s">
        <v>49</v>
      </c>
      <c r="H35" s="11" t="s">
        <v>50</v>
      </c>
      <c r="I35" s="11" t="s">
        <v>20</v>
      </c>
      <c r="J35" s="11" t="s">
        <v>51</v>
      </c>
    </row>
    <row r="36" s="1" customFormat="1" ht="19.5" hidden="1" spans="1:10">
      <c r="A36" s="12" t="s">
        <v>52</v>
      </c>
      <c r="B36" s="12" t="s">
        <v>53</v>
      </c>
      <c r="C36" s="12" t="s">
        <v>54</v>
      </c>
      <c r="D36" s="12" t="s">
        <v>55</v>
      </c>
      <c r="E36" s="12" t="s">
        <v>56</v>
      </c>
      <c r="F36" s="12" t="s">
        <v>57</v>
      </c>
      <c r="G36" s="12" t="s">
        <v>58</v>
      </c>
      <c r="H36" s="12" t="s">
        <v>59</v>
      </c>
      <c r="I36" s="12" t="s">
        <v>29</v>
      </c>
      <c r="J36" s="12" t="s">
        <v>60</v>
      </c>
    </row>
    <row r="37" s="1" customFormat="1" ht="14.25" hidden="1" spans="1:10">
      <c r="A37" s="18" t="s">
        <v>212</v>
      </c>
      <c r="B37" s="14" t="s">
        <v>62</v>
      </c>
      <c r="C37" s="14" t="s">
        <v>63</v>
      </c>
      <c r="D37" s="14" t="s">
        <v>37</v>
      </c>
      <c r="E37" s="14" t="s">
        <v>64</v>
      </c>
      <c r="F37" s="14" t="s">
        <v>36</v>
      </c>
      <c r="G37" s="14" t="s">
        <v>65</v>
      </c>
      <c r="H37" s="14" t="s">
        <v>35</v>
      </c>
      <c r="I37" s="14" t="s">
        <v>38</v>
      </c>
      <c r="J37" s="14" t="s">
        <v>66</v>
      </c>
    </row>
    <row r="38" s="1" customFormat="1" ht="14.25" spans="1:10">
      <c r="A38" s="19"/>
      <c r="B38" s="56">
        <v>0.4</v>
      </c>
      <c r="C38" s="45">
        <v>44.52</v>
      </c>
      <c r="D38" s="46">
        <v>1459</v>
      </c>
      <c r="E38" s="57">
        <v>0.349</v>
      </c>
      <c r="F38" s="45">
        <v>3.84</v>
      </c>
      <c r="G38" s="46">
        <v>3512</v>
      </c>
      <c r="H38" s="45">
        <v>171.08</v>
      </c>
      <c r="I38" s="45">
        <v>8.53</v>
      </c>
      <c r="J38" s="29">
        <v>97</v>
      </c>
    </row>
    <row r="39" s="1" customFormat="1" ht="14.25" spans="1:10">
      <c r="A39" s="19"/>
      <c r="B39" s="56">
        <v>0.45</v>
      </c>
      <c r="C39" s="45">
        <v>44.51</v>
      </c>
      <c r="D39" s="46">
        <v>1768</v>
      </c>
      <c r="E39" s="57">
        <v>0.424</v>
      </c>
      <c r="F39" s="45">
        <v>4.81</v>
      </c>
      <c r="G39" s="46">
        <v>3869</v>
      </c>
      <c r="H39" s="45">
        <v>213.89</v>
      </c>
      <c r="I39" s="45">
        <v>8.27</v>
      </c>
      <c r="J39" s="29"/>
    </row>
    <row r="40" spans="1:10">
      <c r="A40" s="19"/>
      <c r="B40" s="56">
        <v>0.5</v>
      </c>
      <c r="C40" s="45">
        <v>44.47</v>
      </c>
      <c r="D40" s="46">
        <v>2285</v>
      </c>
      <c r="E40" s="57">
        <v>0.547</v>
      </c>
      <c r="F40" s="45">
        <v>6.96</v>
      </c>
      <c r="G40" s="46">
        <v>4395</v>
      </c>
      <c r="H40" s="45">
        <v>309.4</v>
      </c>
      <c r="I40" s="45">
        <v>7.38</v>
      </c>
      <c r="J40" s="29"/>
    </row>
    <row r="41" spans="1:10">
      <c r="A41" s="19"/>
      <c r="B41" s="56">
        <v>0.55</v>
      </c>
      <c r="C41" s="45">
        <v>44.43</v>
      </c>
      <c r="D41" s="46">
        <v>2867</v>
      </c>
      <c r="E41" s="57">
        <v>0.69</v>
      </c>
      <c r="F41" s="45">
        <v>9.59</v>
      </c>
      <c r="G41" s="46">
        <v>4902</v>
      </c>
      <c r="H41" s="45">
        <v>426.03</v>
      </c>
      <c r="I41" s="45">
        <v>6.73</v>
      </c>
      <c r="J41" s="29"/>
    </row>
    <row r="42" spans="1:10">
      <c r="A42" s="19"/>
      <c r="B42" s="56">
        <v>0.6</v>
      </c>
      <c r="C42" s="45">
        <v>44.34</v>
      </c>
      <c r="D42" s="46">
        <v>3459</v>
      </c>
      <c r="E42" s="57">
        <v>0.835</v>
      </c>
      <c r="F42" s="45">
        <v>13.34</v>
      </c>
      <c r="G42" s="46">
        <v>5359</v>
      </c>
      <c r="H42" s="45">
        <v>591.63</v>
      </c>
      <c r="I42" s="45">
        <v>5.85</v>
      </c>
      <c r="J42" s="29"/>
    </row>
    <row r="43" spans="1:10">
      <c r="A43" s="19"/>
      <c r="B43" s="56">
        <v>0.65</v>
      </c>
      <c r="C43" s="45">
        <v>44.3</v>
      </c>
      <c r="D43" s="46">
        <v>3905</v>
      </c>
      <c r="E43" s="57">
        <v>0.948</v>
      </c>
      <c r="F43" s="45">
        <v>15.79</v>
      </c>
      <c r="G43" s="46">
        <v>5679</v>
      </c>
      <c r="H43" s="45">
        <v>699.52</v>
      </c>
      <c r="I43" s="45">
        <v>5.58</v>
      </c>
      <c r="J43" s="29"/>
    </row>
    <row r="44" spans="1:10">
      <c r="A44" s="19"/>
      <c r="B44" s="56">
        <v>0.7</v>
      </c>
      <c r="C44" s="45">
        <v>44.24</v>
      </c>
      <c r="D44" s="46">
        <v>4428</v>
      </c>
      <c r="E44" s="57">
        <v>1.087</v>
      </c>
      <c r="F44" s="45">
        <v>19.07</v>
      </c>
      <c r="G44" s="46">
        <v>6038</v>
      </c>
      <c r="H44" s="45">
        <v>843.63</v>
      </c>
      <c r="I44" s="45">
        <v>5.25</v>
      </c>
      <c r="J44" s="29"/>
    </row>
    <row r="45" spans="1:10">
      <c r="A45" s="19"/>
      <c r="B45" s="56">
        <v>0.75</v>
      </c>
      <c r="C45" s="45">
        <v>44.16</v>
      </c>
      <c r="D45" s="46">
        <v>5069</v>
      </c>
      <c r="E45" s="57">
        <v>1.248</v>
      </c>
      <c r="F45" s="45">
        <v>23.84</v>
      </c>
      <c r="G45" s="46">
        <v>6438</v>
      </c>
      <c r="H45" s="45">
        <v>1052.67</v>
      </c>
      <c r="I45" s="45">
        <v>4.82</v>
      </c>
      <c r="J45" s="29"/>
    </row>
    <row r="46" spans="1:10">
      <c r="A46" s="19"/>
      <c r="B46" s="56">
        <v>0.8</v>
      </c>
      <c r="C46" s="45">
        <v>44.08</v>
      </c>
      <c r="D46" s="46">
        <v>5650</v>
      </c>
      <c r="E46" s="57">
        <v>1.41</v>
      </c>
      <c r="F46" s="45">
        <v>28.3</v>
      </c>
      <c r="G46" s="46">
        <v>6806</v>
      </c>
      <c r="H46" s="45">
        <v>1247.65</v>
      </c>
      <c r="I46" s="45">
        <v>4.53</v>
      </c>
      <c r="J46" s="29"/>
    </row>
    <row r="47" spans="1:10">
      <c r="A47" s="19"/>
      <c r="B47" s="56">
        <v>0.9</v>
      </c>
      <c r="C47" s="45">
        <v>43.88</v>
      </c>
      <c r="D47" s="46">
        <v>6939</v>
      </c>
      <c r="E47" s="57">
        <v>1.78</v>
      </c>
      <c r="F47" s="45">
        <v>39.96</v>
      </c>
      <c r="G47" s="46">
        <v>7468</v>
      </c>
      <c r="H47" s="45">
        <v>1753.67</v>
      </c>
      <c r="I47" s="45">
        <v>3.96</v>
      </c>
      <c r="J47" s="29"/>
    </row>
    <row r="48" spans="1:10">
      <c r="A48" s="21"/>
      <c r="B48" s="56">
        <v>1</v>
      </c>
      <c r="C48" s="45">
        <v>43.62</v>
      </c>
      <c r="D48" s="46">
        <v>7630</v>
      </c>
      <c r="E48" s="57">
        <v>2.101</v>
      </c>
      <c r="F48" s="45">
        <v>55.63</v>
      </c>
      <c r="G48" s="46">
        <v>7891</v>
      </c>
      <c r="H48" s="45">
        <v>2426.63</v>
      </c>
      <c r="I48" s="45">
        <v>3.14</v>
      </c>
      <c r="J48" s="29"/>
    </row>
    <row r="49" s="1" customFormat="1" ht="14.25" hidden="1" spans="1:10">
      <c r="A49" s="11" t="s">
        <v>15</v>
      </c>
      <c r="B49" s="11" t="s">
        <v>45</v>
      </c>
      <c r="C49" s="11" t="s">
        <v>46</v>
      </c>
      <c r="D49" s="11" t="s">
        <v>19</v>
      </c>
      <c r="E49" s="11" t="s">
        <v>47</v>
      </c>
      <c r="F49" s="11" t="s">
        <v>48</v>
      </c>
      <c r="G49" s="11" t="s">
        <v>49</v>
      </c>
      <c r="H49" s="11" t="s">
        <v>50</v>
      </c>
      <c r="I49" s="11" t="s">
        <v>20</v>
      </c>
      <c r="J49" s="11" t="s">
        <v>51</v>
      </c>
    </row>
    <row r="50" s="1" customFormat="1" ht="19.5" hidden="1" spans="1:10">
      <c r="A50" s="12" t="s">
        <v>52</v>
      </c>
      <c r="B50" s="12" t="s">
        <v>53</v>
      </c>
      <c r="C50" s="12" t="s">
        <v>54</v>
      </c>
      <c r="D50" s="12" t="s">
        <v>55</v>
      </c>
      <c r="E50" s="12" t="s">
        <v>56</v>
      </c>
      <c r="F50" s="12" t="s">
        <v>57</v>
      </c>
      <c r="G50" s="12" t="s">
        <v>58</v>
      </c>
      <c r="H50" s="12" t="s">
        <v>59</v>
      </c>
      <c r="I50" s="12" t="s">
        <v>29</v>
      </c>
      <c r="J50" s="12" t="s">
        <v>60</v>
      </c>
    </row>
    <row r="51" s="1" customFormat="1" ht="14.25" hidden="1" spans="1:10">
      <c r="A51" s="36" t="s">
        <v>213</v>
      </c>
      <c r="B51" s="14" t="s">
        <v>62</v>
      </c>
      <c r="C51" s="14" t="s">
        <v>63</v>
      </c>
      <c r="D51" s="14" t="s">
        <v>37</v>
      </c>
      <c r="E51" s="14" t="s">
        <v>64</v>
      </c>
      <c r="F51" s="14" t="s">
        <v>36</v>
      </c>
      <c r="G51" s="14" t="s">
        <v>65</v>
      </c>
      <c r="H51" s="14" t="s">
        <v>35</v>
      </c>
      <c r="I51" s="14" t="s">
        <v>38</v>
      </c>
      <c r="J51" s="14" t="s">
        <v>66</v>
      </c>
    </row>
    <row r="52" spans="1:10">
      <c r="A52" s="37"/>
      <c r="B52" s="56">
        <v>0.4</v>
      </c>
      <c r="C52" s="45">
        <v>29.9</v>
      </c>
      <c r="D52" s="46">
        <v>1175</v>
      </c>
      <c r="E52" s="57">
        <v>0.284</v>
      </c>
      <c r="F52" s="45">
        <v>4.05</v>
      </c>
      <c r="G52" s="46">
        <v>3148</v>
      </c>
      <c r="H52" s="45">
        <v>121.08</v>
      </c>
      <c r="I52" s="45">
        <v>9.7</v>
      </c>
      <c r="J52" s="44">
        <v>68</v>
      </c>
    </row>
    <row r="53" spans="1:10">
      <c r="A53" s="37"/>
      <c r="B53" s="56">
        <v>0.45</v>
      </c>
      <c r="C53" s="45">
        <v>29.88</v>
      </c>
      <c r="D53" s="46">
        <v>1458</v>
      </c>
      <c r="E53" s="57">
        <v>0.351</v>
      </c>
      <c r="F53" s="45">
        <v>5.27</v>
      </c>
      <c r="G53" s="46">
        <v>3471</v>
      </c>
      <c r="H53" s="45">
        <v>157.61</v>
      </c>
      <c r="I53" s="45">
        <v>9.25</v>
      </c>
      <c r="J53" s="44"/>
    </row>
    <row r="54" spans="1:10">
      <c r="A54" s="37"/>
      <c r="B54" s="56">
        <v>0.5</v>
      </c>
      <c r="C54" s="45">
        <v>29.82</v>
      </c>
      <c r="D54" s="46">
        <v>1903</v>
      </c>
      <c r="E54" s="57">
        <v>0.458</v>
      </c>
      <c r="F54" s="45">
        <v>8.14</v>
      </c>
      <c r="G54" s="46">
        <v>3959</v>
      </c>
      <c r="H54" s="45">
        <v>242.78</v>
      </c>
      <c r="I54" s="45">
        <v>7.84</v>
      </c>
      <c r="J54" s="44"/>
    </row>
    <row r="55" spans="1:10">
      <c r="A55" s="37"/>
      <c r="B55" s="56">
        <v>0.55</v>
      </c>
      <c r="C55" s="45">
        <v>29.76</v>
      </c>
      <c r="D55" s="46">
        <v>2355</v>
      </c>
      <c r="E55" s="57">
        <v>0.566</v>
      </c>
      <c r="F55" s="45">
        <v>11.4</v>
      </c>
      <c r="G55" s="46">
        <v>4399</v>
      </c>
      <c r="H55" s="45">
        <v>339.11</v>
      </c>
      <c r="I55" s="45">
        <v>6.94</v>
      </c>
      <c r="J55" s="44"/>
    </row>
    <row r="56" spans="1:10">
      <c r="A56" s="37"/>
      <c r="B56" s="56">
        <v>0.6</v>
      </c>
      <c r="C56" s="45">
        <v>29.73</v>
      </c>
      <c r="D56" s="46">
        <v>2773</v>
      </c>
      <c r="E56" s="57">
        <v>0.669</v>
      </c>
      <c r="F56" s="45">
        <v>14.01</v>
      </c>
      <c r="G56" s="46">
        <v>4747</v>
      </c>
      <c r="H56" s="45">
        <v>416.4</v>
      </c>
      <c r="I56" s="45">
        <v>6.66</v>
      </c>
      <c r="J56" s="44"/>
    </row>
    <row r="57" spans="1:10">
      <c r="A57" s="37"/>
      <c r="B57" s="56">
        <v>0.65</v>
      </c>
      <c r="C57" s="45">
        <v>29.66</v>
      </c>
      <c r="D57" s="46">
        <v>3187</v>
      </c>
      <c r="E57" s="57">
        <v>0.772</v>
      </c>
      <c r="F57" s="45">
        <v>17.51</v>
      </c>
      <c r="G57" s="46">
        <v>5085</v>
      </c>
      <c r="H57" s="45">
        <v>519.33</v>
      </c>
      <c r="I57" s="45">
        <v>6.14</v>
      </c>
      <c r="J57" s="44"/>
    </row>
    <row r="58" spans="1:10">
      <c r="A58" s="37"/>
      <c r="B58" s="56">
        <v>0.7</v>
      </c>
      <c r="C58" s="45">
        <v>29.59</v>
      </c>
      <c r="D58" s="46">
        <v>3696</v>
      </c>
      <c r="E58" s="57">
        <v>0.9</v>
      </c>
      <c r="F58" s="45">
        <v>21.5</v>
      </c>
      <c r="G58" s="46">
        <v>5475</v>
      </c>
      <c r="H58" s="45">
        <v>636.19</v>
      </c>
      <c r="I58" s="45">
        <v>5.81</v>
      </c>
      <c r="J58" s="44"/>
    </row>
    <row r="59" spans="1:10">
      <c r="A59" s="37"/>
      <c r="B59" s="56">
        <v>0.75</v>
      </c>
      <c r="C59" s="45">
        <v>29.5</v>
      </c>
      <c r="D59" s="46">
        <v>4198</v>
      </c>
      <c r="E59" s="57">
        <v>1.027</v>
      </c>
      <c r="F59" s="45">
        <v>26.67</v>
      </c>
      <c r="G59" s="46">
        <v>5821</v>
      </c>
      <c r="H59" s="45">
        <v>787.01</v>
      </c>
      <c r="I59" s="45">
        <v>5.33</v>
      </c>
      <c r="J59" s="44"/>
    </row>
    <row r="60" spans="1:10">
      <c r="A60" s="37"/>
      <c r="B60" s="56">
        <v>0.8</v>
      </c>
      <c r="C60" s="45">
        <v>29.43</v>
      </c>
      <c r="D60" s="46">
        <v>4662</v>
      </c>
      <c r="E60" s="57">
        <v>1.145</v>
      </c>
      <c r="F60" s="45">
        <v>31.27</v>
      </c>
      <c r="G60" s="46">
        <v>6126</v>
      </c>
      <c r="H60" s="45">
        <v>920.27</v>
      </c>
      <c r="I60" s="45">
        <v>5.07</v>
      </c>
      <c r="J60" s="44"/>
    </row>
    <row r="61" spans="1:10">
      <c r="A61" s="37"/>
      <c r="B61" s="56">
        <v>0.9</v>
      </c>
      <c r="C61" s="45">
        <v>29.21</v>
      </c>
      <c r="D61" s="46">
        <v>5652</v>
      </c>
      <c r="E61" s="57">
        <v>1.411</v>
      </c>
      <c r="F61" s="45">
        <v>43.47</v>
      </c>
      <c r="G61" s="46">
        <v>6717</v>
      </c>
      <c r="H61" s="45">
        <v>1269.79</v>
      </c>
      <c r="I61" s="45">
        <v>4.45</v>
      </c>
      <c r="J61" s="44"/>
    </row>
    <row r="62" spans="1:10">
      <c r="A62" s="39"/>
      <c r="B62" s="56">
        <v>1</v>
      </c>
      <c r="C62" s="45">
        <v>29.01</v>
      </c>
      <c r="D62" s="46">
        <v>6577</v>
      </c>
      <c r="E62" s="57">
        <v>1.67</v>
      </c>
      <c r="F62" s="45">
        <v>55.72</v>
      </c>
      <c r="G62" s="46">
        <v>7215</v>
      </c>
      <c r="H62" s="45">
        <v>1616.42</v>
      </c>
      <c r="I62" s="45">
        <v>4.07</v>
      </c>
      <c r="J62" s="44"/>
    </row>
    <row r="63" s="1" customFormat="1" ht="14.25" hidden="1" spans="1:10">
      <c r="A63" s="11" t="s">
        <v>15</v>
      </c>
      <c r="B63" s="11" t="s">
        <v>45</v>
      </c>
      <c r="C63" s="11" t="s">
        <v>46</v>
      </c>
      <c r="D63" s="11" t="s">
        <v>19</v>
      </c>
      <c r="E63" s="11" t="s">
        <v>47</v>
      </c>
      <c r="F63" s="11" t="s">
        <v>48</v>
      </c>
      <c r="G63" s="11" t="s">
        <v>49</v>
      </c>
      <c r="H63" s="11" t="s">
        <v>50</v>
      </c>
      <c r="I63" s="11" t="s">
        <v>20</v>
      </c>
      <c r="J63" s="11" t="s">
        <v>51</v>
      </c>
    </row>
    <row r="64" s="1" customFormat="1" ht="19.5" hidden="1" spans="1:10">
      <c r="A64" s="12" t="s">
        <v>52</v>
      </c>
      <c r="B64" s="12" t="s">
        <v>53</v>
      </c>
      <c r="C64" s="12" t="s">
        <v>54</v>
      </c>
      <c r="D64" s="12" t="s">
        <v>55</v>
      </c>
      <c r="E64" s="12" t="s">
        <v>56</v>
      </c>
      <c r="F64" s="12" t="s">
        <v>57</v>
      </c>
      <c r="G64" s="12" t="s">
        <v>58</v>
      </c>
      <c r="H64" s="12" t="s">
        <v>59</v>
      </c>
      <c r="I64" s="12" t="s">
        <v>29</v>
      </c>
      <c r="J64" s="12" t="s">
        <v>60</v>
      </c>
    </row>
    <row r="65" s="1" customFormat="1" ht="14.25" hidden="1" spans="1:10">
      <c r="A65" s="36" t="s">
        <v>214</v>
      </c>
      <c r="B65" s="14" t="s">
        <v>62</v>
      </c>
      <c r="C65" s="14" t="s">
        <v>63</v>
      </c>
      <c r="D65" s="14" t="s">
        <v>37</v>
      </c>
      <c r="E65" s="14" t="s">
        <v>64</v>
      </c>
      <c r="F65" s="14" t="s">
        <v>36</v>
      </c>
      <c r="G65" s="14" t="s">
        <v>65</v>
      </c>
      <c r="H65" s="14" t="s">
        <v>35</v>
      </c>
      <c r="I65" s="14" t="s">
        <v>38</v>
      </c>
      <c r="J65" s="14" t="s">
        <v>66</v>
      </c>
    </row>
    <row r="66" spans="1:10">
      <c r="A66" s="37"/>
      <c r="B66" s="56">
        <v>0.4</v>
      </c>
      <c r="C66" s="45">
        <v>29.9</v>
      </c>
      <c r="D66" s="46">
        <v>1246</v>
      </c>
      <c r="E66" s="57">
        <v>0.285</v>
      </c>
      <c r="F66" s="45">
        <v>4.08</v>
      </c>
      <c r="G66" s="46">
        <v>3124</v>
      </c>
      <c r="H66" s="45">
        <v>122.11</v>
      </c>
      <c r="I66" s="45">
        <v>10.2</v>
      </c>
      <c r="J66" s="44">
        <v>85</v>
      </c>
    </row>
    <row r="67" spans="1:10">
      <c r="A67" s="37"/>
      <c r="B67" s="56">
        <v>0.45</v>
      </c>
      <c r="C67" s="45">
        <v>29.87</v>
      </c>
      <c r="D67" s="46">
        <v>1573</v>
      </c>
      <c r="E67" s="57">
        <v>0.355</v>
      </c>
      <c r="F67" s="45">
        <v>5.54</v>
      </c>
      <c r="G67" s="46">
        <v>3478</v>
      </c>
      <c r="H67" s="45">
        <v>165.57</v>
      </c>
      <c r="I67" s="45">
        <v>9.5</v>
      </c>
      <c r="J67" s="44"/>
    </row>
    <row r="68" spans="1:10">
      <c r="A68" s="37"/>
      <c r="B68" s="56">
        <v>0.5</v>
      </c>
      <c r="C68" s="45">
        <v>29.82</v>
      </c>
      <c r="D68" s="46">
        <v>2061</v>
      </c>
      <c r="E68" s="57">
        <v>0.462</v>
      </c>
      <c r="F68" s="45">
        <v>8.36</v>
      </c>
      <c r="G68" s="46">
        <v>3969</v>
      </c>
      <c r="H68" s="45">
        <v>249.2</v>
      </c>
      <c r="I68" s="45">
        <v>8.27</v>
      </c>
      <c r="J68" s="44"/>
    </row>
    <row r="69" spans="1:10">
      <c r="A69" s="37"/>
      <c r="B69" s="56">
        <v>0.55</v>
      </c>
      <c r="C69" s="45">
        <v>29.78</v>
      </c>
      <c r="D69" s="46">
        <v>2542</v>
      </c>
      <c r="E69" s="57">
        <v>0.577</v>
      </c>
      <c r="F69" s="45">
        <v>11.2</v>
      </c>
      <c r="G69" s="46">
        <v>4404</v>
      </c>
      <c r="H69" s="45">
        <v>333.59</v>
      </c>
      <c r="I69" s="45">
        <v>7.62</v>
      </c>
      <c r="J69" s="44"/>
    </row>
    <row r="70" spans="1:10">
      <c r="A70" s="37"/>
      <c r="B70" s="56">
        <v>0.6</v>
      </c>
      <c r="C70" s="45">
        <v>29.71</v>
      </c>
      <c r="D70" s="46">
        <v>3027</v>
      </c>
      <c r="E70" s="57">
        <v>0.681</v>
      </c>
      <c r="F70" s="45">
        <v>14.42</v>
      </c>
      <c r="G70" s="46">
        <v>4781</v>
      </c>
      <c r="H70" s="45">
        <v>428.57</v>
      </c>
      <c r="I70" s="45">
        <v>7.07</v>
      </c>
      <c r="J70" s="44"/>
    </row>
    <row r="71" spans="1:10">
      <c r="A71" s="37"/>
      <c r="B71" s="56">
        <v>0.65</v>
      </c>
      <c r="C71" s="45">
        <v>29.67</v>
      </c>
      <c r="D71" s="46">
        <v>3438</v>
      </c>
      <c r="E71" s="57">
        <v>0.771</v>
      </c>
      <c r="F71" s="45">
        <v>17.26</v>
      </c>
      <c r="G71" s="46">
        <v>5093</v>
      </c>
      <c r="H71" s="45">
        <v>512.26</v>
      </c>
      <c r="I71" s="45">
        <v>6.71</v>
      </c>
      <c r="J71" s="44"/>
    </row>
    <row r="72" spans="1:10">
      <c r="A72" s="37"/>
      <c r="B72" s="56">
        <v>0.7</v>
      </c>
      <c r="C72" s="45">
        <v>29.59</v>
      </c>
      <c r="D72" s="46">
        <v>4019</v>
      </c>
      <c r="E72" s="57">
        <v>0.906</v>
      </c>
      <c r="F72" s="45">
        <v>21.71</v>
      </c>
      <c r="G72" s="46">
        <v>5476</v>
      </c>
      <c r="H72" s="45">
        <v>642.57</v>
      </c>
      <c r="I72" s="45">
        <v>6.26</v>
      </c>
      <c r="J72" s="44"/>
    </row>
    <row r="73" spans="1:10">
      <c r="A73" s="37"/>
      <c r="B73" s="56">
        <v>0.75</v>
      </c>
      <c r="C73" s="45">
        <v>29.49</v>
      </c>
      <c r="D73" s="46">
        <v>4601</v>
      </c>
      <c r="E73" s="57">
        <v>1.034</v>
      </c>
      <c r="F73" s="45">
        <v>26.99</v>
      </c>
      <c r="G73" s="46">
        <v>5800</v>
      </c>
      <c r="H73" s="45">
        <v>796.16</v>
      </c>
      <c r="I73" s="45">
        <v>5.78</v>
      </c>
      <c r="J73" s="44"/>
    </row>
    <row r="74" spans="1:10">
      <c r="A74" s="37"/>
      <c r="B74" s="56">
        <v>0.8</v>
      </c>
      <c r="C74" s="45">
        <v>29.41</v>
      </c>
      <c r="D74" s="46">
        <v>5145</v>
      </c>
      <c r="E74" s="57">
        <v>1.169</v>
      </c>
      <c r="F74" s="45">
        <v>32.15</v>
      </c>
      <c r="G74" s="46">
        <v>6147</v>
      </c>
      <c r="H74" s="45">
        <v>945.54</v>
      </c>
      <c r="I74" s="45">
        <v>5.44</v>
      </c>
      <c r="J74" s="44"/>
    </row>
    <row r="75" spans="1:10">
      <c r="A75" s="37"/>
      <c r="B75" s="56">
        <v>0.9</v>
      </c>
      <c r="C75" s="45">
        <v>29.22</v>
      </c>
      <c r="D75" s="46">
        <v>6224</v>
      </c>
      <c r="E75" s="57">
        <v>1.428</v>
      </c>
      <c r="F75" s="45">
        <v>43.46</v>
      </c>
      <c r="G75" s="46">
        <v>6721</v>
      </c>
      <c r="H75" s="45">
        <v>1269.83</v>
      </c>
      <c r="I75" s="45">
        <v>4.9</v>
      </c>
      <c r="J75" s="44"/>
    </row>
    <row r="76" spans="1:10">
      <c r="A76" s="39"/>
      <c r="B76" s="56">
        <v>1</v>
      </c>
      <c r="C76" s="45">
        <v>29.01</v>
      </c>
      <c r="D76" s="46">
        <v>7231</v>
      </c>
      <c r="E76" s="57">
        <v>1.672</v>
      </c>
      <c r="F76" s="45">
        <v>55.77</v>
      </c>
      <c r="G76" s="46">
        <v>7201</v>
      </c>
      <c r="H76" s="45">
        <v>1617.91</v>
      </c>
      <c r="I76" s="45">
        <v>4.47</v>
      </c>
      <c r="J76" s="44"/>
    </row>
    <row r="77" s="1" customFormat="1" ht="14.25" hidden="1" spans="1:10">
      <c r="A77" s="11" t="s">
        <v>15</v>
      </c>
      <c r="B77" s="11" t="s">
        <v>45</v>
      </c>
      <c r="C77" s="11" t="s">
        <v>46</v>
      </c>
      <c r="D77" s="11" t="s">
        <v>19</v>
      </c>
      <c r="E77" s="11" t="s">
        <v>47</v>
      </c>
      <c r="F77" s="11" t="s">
        <v>48</v>
      </c>
      <c r="G77" s="11" t="s">
        <v>49</v>
      </c>
      <c r="H77" s="11" t="s">
        <v>50</v>
      </c>
      <c r="I77" s="11" t="s">
        <v>20</v>
      </c>
      <c r="J77" s="11" t="s">
        <v>51</v>
      </c>
    </row>
    <row r="78" s="1" customFormat="1" ht="19.5" hidden="1" spans="1:10">
      <c r="A78" s="12" t="s">
        <v>52</v>
      </c>
      <c r="B78" s="12" t="s">
        <v>53</v>
      </c>
      <c r="C78" s="12" t="s">
        <v>54</v>
      </c>
      <c r="D78" s="12" t="s">
        <v>55</v>
      </c>
      <c r="E78" s="12" t="s">
        <v>56</v>
      </c>
      <c r="F78" s="12" t="s">
        <v>57</v>
      </c>
      <c r="G78" s="12" t="s">
        <v>58</v>
      </c>
      <c r="H78" s="12" t="s">
        <v>59</v>
      </c>
      <c r="I78" s="12" t="s">
        <v>29</v>
      </c>
      <c r="J78" s="12" t="s">
        <v>60</v>
      </c>
    </row>
    <row r="79" s="1" customFormat="1" ht="14.25" hidden="1" spans="1:10">
      <c r="A79" s="36" t="s">
        <v>215</v>
      </c>
      <c r="B79" s="14" t="s">
        <v>62</v>
      </c>
      <c r="C79" s="14" t="s">
        <v>63</v>
      </c>
      <c r="D79" s="14" t="s">
        <v>37</v>
      </c>
      <c r="E79" s="14" t="s">
        <v>64</v>
      </c>
      <c r="F79" s="14" t="s">
        <v>36</v>
      </c>
      <c r="G79" s="14" t="s">
        <v>65</v>
      </c>
      <c r="H79" s="14" t="s">
        <v>35</v>
      </c>
      <c r="I79" s="14" t="s">
        <v>38</v>
      </c>
      <c r="J79" s="14" t="s">
        <v>66</v>
      </c>
    </row>
    <row r="80" spans="1:10">
      <c r="A80" s="37"/>
      <c r="B80" s="56">
        <v>0.4</v>
      </c>
      <c r="C80" s="45">
        <v>44.53</v>
      </c>
      <c r="D80" s="46">
        <v>1086</v>
      </c>
      <c r="E80" s="57">
        <v>0.202</v>
      </c>
      <c r="F80" s="45">
        <v>3.4</v>
      </c>
      <c r="G80" s="46">
        <v>4778</v>
      </c>
      <c r="H80" s="45">
        <v>151.51</v>
      </c>
      <c r="I80" s="45">
        <v>7.17</v>
      </c>
      <c r="J80" s="44">
        <v>82</v>
      </c>
    </row>
    <row r="81" spans="1:10">
      <c r="A81" s="37"/>
      <c r="B81" s="56">
        <v>0.45</v>
      </c>
      <c r="C81" s="45">
        <v>44.5</v>
      </c>
      <c r="D81" s="46">
        <v>1375</v>
      </c>
      <c r="E81" s="57">
        <v>0.258</v>
      </c>
      <c r="F81" s="45">
        <v>4.53</v>
      </c>
      <c r="G81" s="46">
        <v>5356</v>
      </c>
      <c r="H81" s="45">
        <v>201.78</v>
      </c>
      <c r="I81" s="45">
        <v>6.81</v>
      </c>
      <c r="J81" s="44"/>
    </row>
    <row r="82" spans="1:10">
      <c r="A82" s="37"/>
      <c r="B82" s="56">
        <v>0.5</v>
      </c>
      <c r="C82" s="45">
        <v>44.47</v>
      </c>
      <c r="D82" s="46">
        <v>1796</v>
      </c>
      <c r="E82" s="57">
        <v>0.339</v>
      </c>
      <c r="F82" s="45">
        <v>6.46</v>
      </c>
      <c r="G82" s="46">
        <v>6077</v>
      </c>
      <c r="H82" s="45">
        <v>287.44</v>
      </c>
      <c r="I82" s="45">
        <v>6.25</v>
      </c>
      <c r="J82" s="44"/>
    </row>
    <row r="83" spans="1:10">
      <c r="A83" s="37"/>
      <c r="B83" s="56">
        <v>0.55</v>
      </c>
      <c r="C83" s="45">
        <v>44.41</v>
      </c>
      <c r="D83" s="46">
        <v>2183</v>
      </c>
      <c r="E83" s="57">
        <v>0.418</v>
      </c>
      <c r="F83" s="45">
        <v>8.76</v>
      </c>
      <c r="G83" s="46">
        <v>6659</v>
      </c>
      <c r="H83" s="45">
        <v>388.82</v>
      </c>
      <c r="I83" s="45">
        <v>5.62</v>
      </c>
      <c r="J83" s="44"/>
    </row>
    <row r="84" spans="1:10">
      <c r="A84" s="37"/>
      <c r="B84" s="56">
        <v>0.6</v>
      </c>
      <c r="C84" s="45">
        <v>44.38</v>
      </c>
      <c r="D84" s="46">
        <v>2633</v>
      </c>
      <c r="E84" s="57">
        <v>0.509</v>
      </c>
      <c r="F84" s="45">
        <v>11.21</v>
      </c>
      <c r="G84" s="46">
        <v>7306</v>
      </c>
      <c r="H84" s="45">
        <v>497.36</v>
      </c>
      <c r="I84" s="45">
        <v>5.29</v>
      </c>
      <c r="J84" s="44"/>
    </row>
    <row r="85" spans="1:10">
      <c r="A85" s="37"/>
      <c r="B85" s="56">
        <v>0.65</v>
      </c>
      <c r="C85" s="45">
        <v>44.35</v>
      </c>
      <c r="D85" s="46">
        <v>2989</v>
      </c>
      <c r="E85" s="57">
        <v>0.586</v>
      </c>
      <c r="F85" s="45">
        <v>13.42</v>
      </c>
      <c r="G85" s="46">
        <v>7783</v>
      </c>
      <c r="H85" s="45">
        <v>595.23</v>
      </c>
      <c r="I85" s="45">
        <v>5.02</v>
      </c>
      <c r="J85" s="44"/>
    </row>
    <row r="86" spans="1:10">
      <c r="A86" s="37"/>
      <c r="B86" s="56">
        <v>0.7</v>
      </c>
      <c r="C86" s="45">
        <v>44.28</v>
      </c>
      <c r="D86" s="46">
        <v>3536</v>
      </c>
      <c r="E86" s="57">
        <v>0.699</v>
      </c>
      <c r="F86" s="45">
        <v>17.04</v>
      </c>
      <c r="G86" s="46">
        <v>8371</v>
      </c>
      <c r="H86" s="45">
        <v>754.68</v>
      </c>
      <c r="I86" s="45">
        <v>4.69</v>
      </c>
      <c r="J86" s="44"/>
    </row>
    <row r="87" spans="1:10">
      <c r="A87" s="37"/>
      <c r="B87" s="56">
        <v>0.75</v>
      </c>
      <c r="C87" s="45">
        <v>44.19</v>
      </c>
      <c r="D87" s="46">
        <v>4146</v>
      </c>
      <c r="E87" s="57">
        <v>0.837</v>
      </c>
      <c r="F87" s="45">
        <v>22.48</v>
      </c>
      <c r="G87" s="46">
        <v>9045</v>
      </c>
      <c r="H87" s="45">
        <v>993.34</v>
      </c>
      <c r="I87" s="45">
        <v>4.17</v>
      </c>
      <c r="J87" s="44"/>
    </row>
    <row r="88" spans="1:10">
      <c r="A88" s="37"/>
      <c r="B88" s="56">
        <v>0.8</v>
      </c>
      <c r="C88" s="45">
        <v>44.11</v>
      </c>
      <c r="D88" s="46">
        <v>4686</v>
      </c>
      <c r="E88" s="57">
        <v>0.967</v>
      </c>
      <c r="F88" s="45">
        <v>26.78</v>
      </c>
      <c r="G88" s="46">
        <v>9528</v>
      </c>
      <c r="H88" s="45">
        <v>1181.17</v>
      </c>
      <c r="I88" s="45">
        <v>3.97</v>
      </c>
      <c r="J88" s="44"/>
    </row>
    <row r="89" spans="1:10">
      <c r="A89" s="37"/>
      <c r="B89" s="56">
        <v>0.9</v>
      </c>
      <c r="C89" s="45">
        <v>43.89</v>
      </c>
      <c r="D89" s="46">
        <v>5432</v>
      </c>
      <c r="E89" s="57">
        <v>1.29</v>
      </c>
      <c r="F89" s="45">
        <v>39.41</v>
      </c>
      <c r="G89" s="46">
        <v>10475</v>
      </c>
      <c r="H89" s="45">
        <v>1729.89</v>
      </c>
      <c r="I89" s="45">
        <v>3.14</v>
      </c>
      <c r="J89" s="44"/>
    </row>
    <row r="90" spans="1:10">
      <c r="A90" s="39"/>
      <c r="B90" s="56">
        <v>1</v>
      </c>
      <c r="C90" s="45">
        <v>43.67</v>
      </c>
      <c r="D90" s="46">
        <v>6283</v>
      </c>
      <c r="E90" s="57">
        <v>1.595</v>
      </c>
      <c r="F90" s="45">
        <v>53.21</v>
      </c>
      <c r="G90" s="46">
        <v>11329</v>
      </c>
      <c r="H90" s="45">
        <v>2323.39</v>
      </c>
      <c r="I90" s="45">
        <v>2.7</v>
      </c>
      <c r="J90" s="44"/>
    </row>
    <row r="91" s="1" customFormat="1" ht="14.25" hidden="1" spans="1:10">
      <c r="A91" s="11" t="s">
        <v>15</v>
      </c>
      <c r="B91" s="11" t="s">
        <v>45</v>
      </c>
      <c r="C91" s="11" t="s">
        <v>46</v>
      </c>
      <c r="D91" s="11" t="s">
        <v>19</v>
      </c>
      <c r="E91" s="11" t="s">
        <v>47</v>
      </c>
      <c r="F91" s="11" t="s">
        <v>48</v>
      </c>
      <c r="G91" s="11" t="s">
        <v>49</v>
      </c>
      <c r="H91" s="11" t="s">
        <v>50</v>
      </c>
      <c r="I91" s="11" t="s">
        <v>20</v>
      </c>
      <c r="J91" s="11" t="s">
        <v>51</v>
      </c>
    </row>
    <row r="92" s="1" customFormat="1" ht="19.5" hidden="1" spans="1:10">
      <c r="A92" s="12" t="s">
        <v>52</v>
      </c>
      <c r="B92" s="12" t="s">
        <v>53</v>
      </c>
      <c r="C92" s="12" t="s">
        <v>54</v>
      </c>
      <c r="D92" s="12" t="s">
        <v>55</v>
      </c>
      <c r="E92" s="12" t="s">
        <v>56</v>
      </c>
      <c r="F92" s="12" t="s">
        <v>57</v>
      </c>
      <c r="G92" s="12" t="s">
        <v>58</v>
      </c>
      <c r="H92" s="12" t="s">
        <v>59</v>
      </c>
      <c r="I92" s="12" t="s">
        <v>29</v>
      </c>
      <c r="J92" s="12" t="s">
        <v>60</v>
      </c>
    </row>
    <row r="93" s="1" customFormat="1" ht="14.25" hidden="1" spans="1:10">
      <c r="A93" s="36" t="s">
        <v>216</v>
      </c>
      <c r="B93" s="14" t="s">
        <v>62</v>
      </c>
      <c r="C93" s="14" t="s">
        <v>63</v>
      </c>
      <c r="D93" s="14" t="s">
        <v>37</v>
      </c>
      <c r="E93" s="14" t="s">
        <v>64</v>
      </c>
      <c r="F93" s="14" t="s">
        <v>36</v>
      </c>
      <c r="G93" s="14" t="s">
        <v>65</v>
      </c>
      <c r="H93" s="14" t="s">
        <v>35</v>
      </c>
      <c r="I93" s="14" t="s">
        <v>38</v>
      </c>
      <c r="J93" s="14" t="s">
        <v>66</v>
      </c>
    </row>
    <row r="94" spans="1:10">
      <c r="A94" s="37"/>
      <c r="B94" s="56">
        <v>0.4</v>
      </c>
      <c r="C94" s="45">
        <v>44.32</v>
      </c>
      <c r="D94" s="46">
        <v>1431</v>
      </c>
      <c r="E94" s="57">
        <v>0.294</v>
      </c>
      <c r="F94" s="45">
        <v>4.37</v>
      </c>
      <c r="G94" s="46">
        <v>4605</v>
      </c>
      <c r="H94" s="45">
        <v>193.7</v>
      </c>
      <c r="I94" s="45">
        <v>7.39</v>
      </c>
      <c r="J94" s="44">
        <v>85</v>
      </c>
    </row>
    <row r="95" spans="1:10">
      <c r="A95" s="37"/>
      <c r="B95" s="56">
        <v>0.45</v>
      </c>
      <c r="C95" s="45">
        <v>44.31</v>
      </c>
      <c r="D95" s="46">
        <v>1779</v>
      </c>
      <c r="E95" s="57">
        <v>0.366</v>
      </c>
      <c r="F95" s="45">
        <v>5.73</v>
      </c>
      <c r="G95" s="46">
        <v>5142</v>
      </c>
      <c r="H95" s="45">
        <v>253.89</v>
      </c>
      <c r="I95" s="45">
        <v>7.01</v>
      </c>
      <c r="J95" s="44"/>
    </row>
    <row r="96" spans="1:10">
      <c r="A96" s="37"/>
      <c r="B96" s="56">
        <v>0.5</v>
      </c>
      <c r="C96" s="45">
        <v>44.25</v>
      </c>
      <c r="D96" s="46">
        <v>2342</v>
      </c>
      <c r="E96" s="57">
        <v>0.484</v>
      </c>
      <c r="F96" s="45">
        <v>8.48</v>
      </c>
      <c r="G96" s="46">
        <v>5885</v>
      </c>
      <c r="H96" s="45">
        <v>375.21</v>
      </c>
      <c r="I96" s="45">
        <v>6.24</v>
      </c>
      <c r="J96" s="44"/>
    </row>
    <row r="97" spans="1:10">
      <c r="A97" s="37"/>
      <c r="B97" s="56">
        <v>0.55</v>
      </c>
      <c r="C97" s="45">
        <v>44.2</v>
      </c>
      <c r="D97" s="46">
        <v>2928</v>
      </c>
      <c r="E97" s="57">
        <v>0.613</v>
      </c>
      <c r="F97" s="45">
        <v>11.61</v>
      </c>
      <c r="G97" s="46">
        <v>6502</v>
      </c>
      <c r="H97" s="45">
        <v>513.33</v>
      </c>
      <c r="I97" s="45">
        <v>5.7</v>
      </c>
      <c r="J97" s="44"/>
    </row>
    <row r="98" spans="1:10">
      <c r="A98" s="37"/>
      <c r="B98" s="56">
        <v>0.6</v>
      </c>
      <c r="C98" s="45">
        <v>44.13</v>
      </c>
      <c r="D98" s="46">
        <v>3484</v>
      </c>
      <c r="E98" s="57">
        <v>0.731</v>
      </c>
      <c r="F98" s="45">
        <v>15.12</v>
      </c>
      <c r="G98" s="46">
        <v>7064</v>
      </c>
      <c r="H98" s="45">
        <v>667.08</v>
      </c>
      <c r="I98" s="45">
        <v>5.22</v>
      </c>
      <c r="J98" s="44"/>
    </row>
    <row r="99" spans="1:10">
      <c r="A99" s="37"/>
      <c r="B99" s="56">
        <v>0.65</v>
      </c>
      <c r="C99" s="45">
        <v>44.07</v>
      </c>
      <c r="D99" s="46">
        <v>4010</v>
      </c>
      <c r="E99" s="57">
        <v>0.848</v>
      </c>
      <c r="F99" s="45">
        <v>18.52</v>
      </c>
      <c r="G99" s="46">
        <v>7526</v>
      </c>
      <c r="H99" s="45">
        <v>816.06</v>
      </c>
      <c r="I99" s="45">
        <v>4.91</v>
      </c>
      <c r="J99" s="44"/>
    </row>
    <row r="100" spans="1:10">
      <c r="A100" s="37"/>
      <c r="B100" s="56">
        <v>0.7</v>
      </c>
      <c r="C100" s="45">
        <v>44.01</v>
      </c>
      <c r="D100" s="46">
        <v>4569</v>
      </c>
      <c r="E100" s="57">
        <v>0.983</v>
      </c>
      <c r="F100" s="45">
        <v>22.29</v>
      </c>
      <c r="G100" s="46">
        <v>8039</v>
      </c>
      <c r="H100" s="45">
        <v>981.04</v>
      </c>
      <c r="I100" s="45">
        <v>4.66</v>
      </c>
      <c r="J100" s="44"/>
    </row>
    <row r="101" spans="1:10">
      <c r="A101" s="37"/>
      <c r="B101" s="56">
        <v>0.75</v>
      </c>
      <c r="C101" s="45">
        <v>43.84</v>
      </c>
      <c r="D101" s="46">
        <v>5080</v>
      </c>
      <c r="E101" s="57">
        <v>1.208</v>
      </c>
      <c r="F101" s="45">
        <v>30.92</v>
      </c>
      <c r="G101" s="46">
        <v>8623</v>
      </c>
      <c r="H101" s="45">
        <v>1355.63</v>
      </c>
      <c r="I101" s="45">
        <v>3.75</v>
      </c>
      <c r="J101" s="44"/>
    </row>
    <row r="102" spans="1:10">
      <c r="A102" s="37"/>
      <c r="B102" s="56">
        <v>0.8</v>
      </c>
      <c r="C102" s="45">
        <v>43.72</v>
      </c>
      <c r="D102" s="46">
        <v>5694</v>
      </c>
      <c r="E102" s="57">
        <v>1.42</v>
      </c>
      <c r="F102" s="45">
        <v>38.65</v>
      </c>
      <c r="G102" s="46">
        <v>9142</v>
      </c>
      <c r="H102" s="45">
        <v>1689.88</v>
      </c>
      <c r="I102" s="45">
        <v>3.37</v>
      </c>
      <c r="J102" s="44"/>
    </row>
    <row r="103" spans="1:10">
      <c r="A103" s="37"/>
      <c r="B103" s="56">
        <v>0.9</v>
      </c>
      <c r="C103" s="45">
        <v>43.43</v>
      </c>
      <c r="D103" s="46">
        <v>6751</v>
      </c>
      <c r="E103" s="57">
        <v>1.801</v>
      </c>
      <c r="F103" s="45">
        <v>55.53</v>
      </c>
      <c r="G103" s="46">
        <v>9931</v>
      </c>
      <c r="H103" s="45">
        <v>2412.02</v>
      </c>
      <c r="I103" s="45">
        <v>2.8</v>
      </c>
      <c r="J103" s="44"/>
    </row>
    <row r="104" spans="1:10">
      <c r="A104" s="39"/>
      <c r="B104" s="56">
        <v>1</v>
      </c>
      <c r="C104" s="45">
        <v>43.14</v>
      </c>
      <c r="D104" s="46">
        <v>7787</v>
      </c>
      <c r="E104" s="57">
        <v>2.171</v>
      </c>
      <c r="F104" s="45">
        <v>72.26</v>
      </c>
      <c r="G104" s="46">
        <v>10572</v>
      </c>
      <c r="H104" s="45">
        <v>3117.41</v>
      </c>
      <c r="I104" s="45">
        <v>2.5</v>
      </c>
      <c r="J104" s="44"/>
    </row>
    <row r="105" s="1" customFormat="1" ht="14.25" hidden="1" spans="1:10">
      <c r="A105" s="11" t="s">
        <v>15</v>
      </c>
      <c r="B105" s="11" t="s">
        <v>45</v>
      </c>
      <c r="C105" s="11" t="s">
        <v>46</v>
      </c>
      <c r="D105" s="11" t="s">
        <v>19</v>
      </c>
      <c r="E105" s="11" t="s">
        <v>47</v>
      </c>
      <c r="F105" s="11" t="s">
        <v>48</v>
      </c>
      <c r="G105" s="11" t="s">
        <v>49</v>
      </c>
      <c r="H105" s="11" t="s">
        <v>50</v>
      </c>
      <c r="I105" s="11" t="s">
        <v>20</v>
      </c>
      <c r="J105" s="11" t="s">
        <v>51</v>
      </c>
    </row>
    <row r="106" s="1" customFormat="1" ht="19.5" hidden="1" spans="1:10">
      <c r="A106" s="12" t="s">
        <v>52</v>
      </c>
      <c r="B106" s="12" t="s">
        <v>53</v>
      </c>
      <c r="C106" s="12" t="s">
        <v>54</v>
      </c>
      <c r="D106" s="12" t="s">
        <v>55</v>
      </c>
      <c r="E106" s="12" t="s">
        <v>56</v>
      </c>
      <c r="F106" s="12" t="s">
        <v>57</v>
      </c>
      <c r="G106" s="12" t="s">
        <v>58</v>
      </c>
      <c r="H106" s="12" t="s">
        <v>59</v>
      </c>
      <c r="I106" s="12" t="s">
        <v>29</v>
      </c>
      <c r="J106" s="12" t="s">
        <v>60</v>
      </c>
    </row>
    <row r="107" s="1" customFormat="1" ht="14.25" hidden="1" spans="1:10">
      <c r="A107" s="36" t="s">
        <v>217</v>
      </c>
      <c r="B107" s="14" t="s">
        <v>62</v>
      </c>
      <c r="C107" s="14" t="s">
        <v>63</v>
      </c>
      <c r="D107" s="14" t="s">
        <v>37</v>
      </c>
      <c r="E107" s="14" t="s">
        <v>64</v>
      </c>
      <c r="F107" s="14" t="s">
        <v>36</v>
      </c>
      <c r="G107" s="14" t="s">
        <v>65</v>
      </c>
      <c r="H107" s="14" t="s">
        <v>35</v>
      </c>
      <c r="I107" s="14" t="s">
        <v>38</v>
      </c>
      <c r="J107" s="14" t="s">
        <v>66</v>
      </c>
    </row>
    <row r="108" spans="1:10">
      <c r="A108" s="37"/>
      <c r="B108" s="56">
        <v>0.4</v>
      </c>
      <c r="C108" s="45">
        <v>22.24</v>
      </c>
      <c r="D108" s="46">
        <v>1632</v>
      </c>
      <c r="E108" s="57">
        <v>0.397</v>
      </c>
      <c r="F108" s="45">
        <v>9.57</v>
      </c>
      <c r="G108" s="46">
        <v>3706</v>
      </c>
      <c r="H108" s="45">
        <v>212.83</v>
      </c>
      <c r="I108" s="45">
        <v>7.67</v>
      </c>
      <c r="J108" s="62">
        <v>63</v>
      </c>
    </row>
    <row r="109" spans="1:10">
      <c r="A109" s="37"/>
      <c r="B109" s="56">
        <v>0.45</v>
      </c>
      <c r="C109" s="45">
        <v>22.21</v>
      </c>
      <c r="D109" s="46">
        <v>1873</v>
      </c>
      <c r="E109" s="57">
        <v>0.457</v>
      </c>
      <c r="F109" s="45">
        <v>11.55</v>
      </c>
      <c r="G109" s="46">
        <v>3969</v>
      </c>
      <c r="H109" s="45">
        <v>256.58</v>
      </c>
      <c r="I109" s="45">
        <v>7.3</v>
      </c>
      <c r="J109" s="63"/>
    </row>
    <row r="110" spans="1:10">
      <c r="A110" s="37"/>
      <c r="B110" s="56">
        <v>0.5</v>
      </c>
      <c r="C110" s="45">
        <v>22.16</v>
      </c>
      <c r="D110" s="46">
        <v>2182</v>
      </c>
      <c r="E110" s="57">
        <v>0.533</v>
      </c>
      <c r="F110" s="45">
        <v>14.22</v>
      </c>
      <c r="G110" s="46">
        <v>4285</v>
      </c>
      <c r="H110" s="45">
        <v>315.17</v>
      </c>
      <c r="I110" s="45">
        <v>6.92</v>
      </c>
      <c r="J110" s="63"/>
    </row>
    <row r="111" spans="1:10">
      <c r="A111" s="37"/>
      <c r="B111" s="56">
        <v>0.55</v>
      </c>
      <c r="C111" s="45">
        <v>22.08</v>
      </c>
      <c r="D111" s="46">
        <v>2671</v>
      </c>
      <c r="E111" s="57">
        <v>0.655</v>
      </c>
      <c r="F111" s="45">
        <v>18.77</v>
      </c>
      <c r="G111" s="46">
        <v>4705</v>
      </c>
      <c r="H111" s="45">
        <v>414.61</v>
      </c>
      <c r="I111" s="45">
        <v>6.44</v>
      </c>
      <c r="J111" s="63"/>
    </row>
    <row r="112" spans="1:10">
      <c r="A112" s="37"/>
      <c r="B112" s="56">
        <v>0.6</v>
      </c>
      <c r="C112" s="45">
        <v>22.01</v>
      </c>
      <c r="D112" s="46">
        <v>3124</v>
      </c>
      <c r="E112" s="57">
        <v>0.764</v>
      </c>
      <c r="F112" s="45">
        <v>23.17</v>
      </c>
      <c r="G112" s="46">
        <v>5078</v>
      </c>
      <c r="H112" s="45">
        <v>510.03</v>
      </c>
      <c r="I112" s="45">
        <v>6.13</v>
      </c>
      <c r="J112" s="63"/>
    </row>
    <row r="113" spans="1:10">
      <c r="A113" s="37"/>
      <c r="B113" s="56">
        <v>0.65</v>
      </c>
      <c r="C113" s="45">
        <v>21.92</v>
      </c>
      <c r="D113" s="46">
        <v>3610</v>
      </c>
      <c r="E113" s="57">
        <v>0.885</v>
      </c>
      <c r="F113" s="45">
        <v>28.6</v>
      </c>
      <c r="G113" s="46">
        <v>5418</v>
      </c>
      <c r="H113" s="45">
        <v>627</v>
      </c>
      <c r="I113" s="45">
        <v>5.76</v>
      </c>
      <c r="J113" s="63"/>
    </row>
    <row r="114" spans="1:10">
      <c r="A114" s="37"/>
      <c r="B114" s="56">
        <v>0.7</v>
      </c>
      <c r="C114" s="45">
        <v>21.82</v>
      </c>
      <c r="D114" s="46">
        <v>4039</v>
      </c>
      <c r="E114" s="57">
        <v>0.993</v>
      </c>
      <c r="F114" s="45">
        <v>34.25</v>
      </c>
      <c r="G114" s="46">
        <v>5733</v>
      </c>
      <c r="H114" s="45">
        <v>747.18</v>
      </c>
      <c r="I114" s="45">
        <v>5.41</v>
      </c>
      <c r="J114" s="63"/>
    </row>
    <row r="115" spans="1:10">
      <c r="A115" s="37"/>
      <c r="B115" s="56">
        <v>0.75</v>
      </c>
      <c r="C115" s="45">
        <v>21.72</v>
      </c>
      <c r="D115" s="46">
        <v>4486</v>
      </c>
      <c r="E115" s="57">
        <v>1.113</v>
      </c>
      <c r="F115" s="45">
        <v>40.63</v>
      </c>
      <c r="G115" s="46">
        <v>6090</v>
      </c>
      <c r="H115" s="45">
        <v>882.51</v>
      </c>
      <c r="I115" s="45">
        <v>5.08</v>
      </c>
      <c r="J115" s="63"/>
    </row>
    <row r="116" spans="1:10">
      <c r="A116" s="37"/>
      <c r="B116" s="56">
        <v>0.8</v>
      </c>
      <c r="C116" s="45">
        <v>21.57</v>
      </c>
      <c r="D116" s="46">
        <v>5113</v>
      </c>
      <c r="E116" s="57">
        <v>1.274</v>
      </c>
      <c r="F116" s="45">
        <v>49.2</v>
      </c>
      <c r="G116" s="46">
        <v>6405</v>
      </c>
      <c r="H116" s="45">
        <v>1061.39</v>
      </c>
      <c r="I116" s="45">
        <v>4.82</v>
      </c>
      <c r="J116" s="63"/>
    </row>
    <row r="117" spans="1:10">
      <c r="A117" s="37"/>
      <c r="B117" s="56">
        <v>0.9</v>
      </c>
      <c r="C117" s="45">
        <v>21.31</v>
      </c>
      <c r="D117" s="46">
        <v>6091</v>
      </c>
      <c r="E117" s="57">
        <v>1.54</v>
      </c>
      <c r="F117" s="45">
        <v>65.24</v>
      </c>
      <c r="G117" s="46">
        <v>6926</v>
      </c>
      <c r="H117" s="45">
        <v>1390.48</v>
      </c>
      <c r="I117" s="45">
        <v>4.38</v>
      </c>
      <c r="J117" s="63"/>
    </row>
    <row r="118" spans="1:10">
      <c r="A118" s="39"/>
      <c r="B118" s="56">
        <v>1</v>
      </c>
      <c r="C118" s="45">
        <v>21.16</v>
      </c>
      <c r="D118" s="46">
        <v>6534</v>
      </c>
      <c r="E118" s="57">
        <v>1.676</v>
      </c>
      <c r="F118" s="45">
        <v>74.27</v>
      </c>
      <c r="G118" s="46">
        <v>7167</v>
      </c>
      <c r="H118" s="45">
        <v>1571.68</v>
      </c>
      <c r="I118" s="45">
        <v>4.16</v>
      </c>
      <c r="J118" s="64"/>
    </row>
    <row r="119" s="1" customFormat="1" ht="14.25" hidden="1" spans="1:10">
      <c r="A119" s="11" t="s">
        <v>15</v>
      </c>
      <c r="B119" s="11" t="s">
        <v>45</v>
      </c>
      <c r="C119" s="11" t="s">
        <v>46</v>
      </c>
      <c r="D119" s="11" t="s">
        <v>19</v>
      </c>
      <c r="E119" s="11" t="s">
        <v>47</v>
      </c>
      <c r="F119" s="11" t="s">
        <v>48</v>
      </c>
      <c r="G119" s="11" t="s">
        <v>49</v>
      </c>
      <c r="H119" s="11" t="s">
        <v>50</v>
      </c>
      <c r="I119" s="11" t="s">
        <v>20</v>
      </c>
      <c r="J119" s="11" t="s">
        <v>51</v>
      </c>
    </row>
    <row r="120" s="1" customFormat="1" ht="19.5" hidden="1" spans="1:10">
      <c r="A120" s="12" t="s">
        <v>52</v>
      </c>
      <c r="B120" s="12" t="s">
        <v>53</v>
      </c>
      <c r="C120" s="12" t="s">
        <v>54</v>
      </c>
      <c r="D120" s="12" t="s">
        <v>55</v>
      </c>
      <c r="E120" s="12" t="s">
        <v>56</v>
      </c>
      <c r="F120" s="12" t="s">
        <v>57</v>
      </c>
      <c r="G120" s="12" t="s">
        <v>58</v>
      </c>
      <c r="H120" s="12" t="s">
        <v>59</v>
      </c>
      <c r="I120" s="12" t="s">
        <v>29</v>
      </c>
      <c r="J120" s="12" t="s">
        <v>60</v>
      </c>
    </row>
    <row r="121" s="1" customFormat="1" ht="14.25" hidden="1" spans="1:10">
      <c r="A121" s="36" t="s">
        <v>218</v>
      </c>
      <c r="B121" s="14" t="s">
        <v>62</v>
      </c>
      <c r="C121" s="14" t="s">
        <v>63</v>
      </c>
      <c r="D121" s="14" t="s">
        <v>37</v>
      </c>
      <c r="E121" s="14" t="s">
        <v>64</v>
      </c>
      <c r="F121" s="14" t="s">
        <v>36</v>
      </c>
      <c r="G121" s="14" t="s">
        <v>65</v>
      </c>
      <c r="H121" s="14" t="s">
        <v>35</v>
      </c>
      <c r="I121" s="14" t="s">
        <v>38</v>
      </c>
      <c r="J121" s="14" t="s">
        <v>66</v>
      </c>
    </row>
    <row r="122" spans="1:10">
      <c r="A122" s="37"/>
      <c r="B122" s="56">
        <v>0.4</v>
      </c>
      <c r="C122" s="45">
        <v>22.24</v>
      </c>
      <c r="D122" s="46">
        <v>1778</v>
      </c>
      <c r="E122" s="57">
        <v>0.4</v>
      </c>
      <c r="F122" s="45">
        <v>9.57</v>
      </c>
      <c r="G122" s="46">
        <v>3696</v>
      </c>
      <c r="H122" s="45">
        <v>212.8</v>
      </c>
      <c r="I122" s="45">
        <v>8.35</v>
      </c>
      <c r="J122" s="44">
        <v>81</v>
      </c>
    </row>
    <row r="123" spans="1:10">
      <c r="A123" s="37"/>
      <c r="B123" s="56">
        <v>0.45</v>
      </c>
      <c r="C123" s="45">
        <v>22.21</v>
      </c>
      <c r="D123" s="46">
        <v>2016</v>
      </c>
      <c r="E123" s="57">
        <v>0.454</v>
      </c>
      <c r="F123" s="45">
        <v>11.36</v>
      </c>
      <c r="G123" s="46">
        <v>3953</v>
      </c>
      <c r="H123" s="45">
        <v>252.32</v>
      </c>
      <c r="I123" s="45">
        <v>7.99</v>
      </c>
      <c r="J123" s="44"/>
    </row>
    <row r="124" spans="1:10">
      <c r="A124" s="37"/>
      <c r="B124" s="56">
        <v>0.5</v>
      </c>
      <c r="C124" s="45">
        <v>22.16</v>
      </c>
      <c r="D124" s="46">
        <v>2356</v>
      </c>
      <c r="E124" s="57">
        <v>0.533</v>
      </c>
      <c r="F124" s="45">
        <v>14.17</v>
      </c>
      <c r="G124" s="46">
        <v>4283</v>
      </c>
      <c r="H124" s="45">
        <v>314.14</v>
      </c>
      <c r="I124" s="45">
        <v>7.5</v>
      </c>
      <c r="J124" s="44"/>
    </row>
    <row r="125" spans="1:10">
      <c r="A125" s="37"/>
      <c r="B125" s="56">
        <v>0.55</v>
      </c>
      <c r="C125" s="45">
        <v>22.09</v>
      </c>
      <c r="D125" s="46">
        <v>2830</v>
      </c>
      <c r="E125" s="57">
        <v>0.643</v>
      </c>
      <c r="F125" s="45">
        <v>18.3</v>
      </c>
      <c r="G125" s="46">
        <v>4684</v>
      </c>
      <c r="H125" s="45">
        <v>404.33</v>
      </c>
      <c r="I125" s="45">
        <v>7</v>
      </c>
      <c r="J125" s="44"/>
    </row>
    <row r="126" spans="1:10">
      <c r="A126" s="37"/>
      <c r="B126" s="56">
        <v>0.6</v>
      </c>
      <c r="C126" s="45">
        <v>22.01</v>
      </c>
      <c r="D126" s="46">
        <v>3374</v>
      </c>
      <c r="E126" s="57">
        <v>0.765</v>
      </c>
      <c r="F126" s="45">
        <v>23.22</v>
      </c>
      <c r="G126" s="46">
        <v>5082</v>
      </c>
      <c r="H126" s="45">
        <v>511.02</v>
      </c>
      <c r="I126" s="45">
        <v>6.6</v>
      </c>
      <c r="J126" s="44"/>
    </row>
    <row r="127" spans="1:10">
      <c r="A127" s="37"/>
      <c r="B127" s="56">
        <v>0.65</v>
      </c>
      <c r="C127" s="45">
        <v>21.93</v>
      </c>
      <c r="D127" s="46">
        <v>3824</v>
      </c>
      <c r="E127" s="57">
        <v>0.87</v>
      </c>
      <c r="F127" s="45">
        <v>28.09</v>
      </c>
      <c r="G127" s="46">
        <v>5403</v>
      </c>
      <c r="H127" s="45">
        <v>615.93</v>
      </c>
      <c r="I127" s="45">
        <v>6.21</v>
      </c>
      <c r="J127" s="44"/>
    </row>
    <row r="128" spans="1:10">
      <c r="A128" s="37"/>
      <c r="B128" s="56">
        <v>0.7</v>
      </c>
      <c r="C128" s="45">
        <v>21.84</v>
      </c>
      <c r="D128" s="46">
        <v>4355</v>
      </c>
      <c r="E128" s="57">
        <v>0.994</v>
      </c>
      <c r="F128" s="45">
        <v>33.66</v>
      </c>
      <c r="G128" s="46">
        <v>5719</v>
      </c>
      <c r="H128" s="45">
        <v>735</v>
      </c>
      <c r="I128" s="45">
        <v>5.93</v>
      </c>
      <c r="J128" s="44"/>
    </row>
    <row r="129" spans="1:10">
      <c r="A129" s="37"/>
      <c r="B129" s="56">
        <v>0.75</v>
      </c>
      <c r="C129" s="45">
        <v>21.72</v>
      </c>
      <c r="D129" s="46">
        <v>4908</v>
      </c>
      <c r="E129" s="57">
        <v>1.12</v>
      </c>
      <c r="F129" s="45">
        <v>40.51</v>
      </c>
      <c r="G129" s="46">
        <v>6048</v>
      </c>
      <c r="H129" s="45">
        <v>879.75</v>
      </c>
      <c r="I129" s="45">
        <v>5.58</v>
      </c>
      <c r="J129" s="44"/>
    </row>
    <row r="130" spans="1:10">
      <c r="A130" s="37"/>
      <c r="B130" s="56">
        <v>0.8</v>
      </c>
      <c r="C130" s="45">
        <v>21.6</v>
      </c>
      <c r="D130" s="46">
        <v>5409</v>
      </c>
      <c r="E130" s="57">
        <v>1.248</v>
      </c>
      <c r="F130" s="45">
        <v>47.54</v>
      </c>
      <c r="G130" s="46">
        <v>6360</v>
      </c>
      <c r="H130" s="45">
        <v>1026.98</v>
      </c>
      <c r="I130" s="45">
        <v>5.27</v>
      </c>
      <c r="J130" s="44"/>
    </row>
    <row r="131" spans="1:10">
      <c r="A131" s="37"/>
      <c r="B131" s="56">
        <v>0.9</v>
      </c>
      <c r="C131" s="45">
        <v>21.34</v>
      </c>
      <c r="D131" s="46">
        <v>6471</v>
      </c>
      <c r="E131" s="57">
        <v>1.503</v>
      </c>
      <c r="F131" s="45">
        <v>63.11</v>
      </c>
      <c r="G131" s="46">
        <v>6905</v>
      </c>
      <c r="H131" s="45">
        <v>1346.94</v>
      </c>
      <c r="I131" s="45">
        <v>4.8</v>
      </c>
      <c r="J131" s="44"/>
    </row>
    <row r="132" spans="1:10">
      <c r="A132" s="39"/>
      <c r="B132" s="56">
        <v>1</v>
      </c>
      <c r="C132" s="45">
        <v>21.18</v>
      </c>
      <c r="D132" s="46">
        <v>7017</v>
      </c>
      <c r="E132" s="57">
        <v>1.641</v>
      </c>
      <c r="F132" s="45">
        <v>72.7</v>
      </c>
      <c r="G132" s="46">
        <v>7201</v>
      </c>
      <c r="H132" s="45">
        <v>1540.06</v>
      </c>
      <c r="I132" s="45">
        <v>4.56</v>
      </c>
      <c r="J132" s="44"/>
    </row>
    <row r="133" s="1" customFormat="1" ht="17" customHeight="1" spans="1:10">
      <c r="A133" s="10" t="s">
        <v>69</v>
      </c>
      <c r="B133" s="10"/>
      <c r="C133" s="10"/>
      <c r="D133" s="10"/>
      <c r="E133" s="10"/>
      <c r="F133" s="10"/>
      <c r="G133" s="10"/>
      <c r="H133" s="10"/>
      <c r="I133" s="10"/>
      <c r="J133" s="10"/>
    </row>
    <row r="134" spans="1:10">
      <c r="A134" s="35" t="str">
        <f>_xlfn.DISPIMG("ID_7AD51BD854F44B79A65DBB25889F49D2",1)</f>
        <v>=DISPIMG("ID_7AD51BD854F44B79A65DBB25889F49D2",1)</v>
      </c>
      <c r="B134" s="35"/>
      <c r="C134" s="35"/>
      <c r="D134" s="35"/>
      <c r="E134" s="35"/>
      <c r="F134" s="35"/>
      <c r="G134" s="35"/>
      <c r="H134" s="35"/>
      <c r="I134" s="35"/>
      <c r="J134" s="35"/>
    </row>
    <row r="135" spans="1:10">
      <c r="A135" s="35"/>
      <c r="B135" s="35"/>
      <c r="C135" s="35"/>
      <c r="D135" s="35"/>
      <c r="E135" s="35"/>
      <c r="F135" s="35"/>
      <c r="G135" s="35"/>
      <c r="H135" s="35"/>
      <c r="I135" s="35"/>
      <c r="J135" s="35"/>
    </row>
    <row r="136" spans="1:10">
      <c r="A136" s="35"/>
      <c r="B136" s="35"/>
      <c r="C136" s="35"/>
      <c r="D136" s="35"/>
      <c r="E136" s="35"/>
      <c r="F136" s="35"/>
      <c r="G136" s="35"/>
      <c r="H136" s="35"/>
      <c r="I136" s="35"/>
      <c r="J136" s="35"/>
    </row>
    <row r="137" spans="1:10">
      <c r="A137" s="35"/>
      <c r="B137" s="35"/>
      <c r="C137" s="35"/>
      <c r="D137" s="35"/>
      <c r="E137" s="35"/>
      <c r="F137" s="35"/>
      <c r="G137" s="35"/>
      <c r="H137" s="35"/>
      <c r="I137" s="35"/>
      <c r="J137" s="35"/>
    </row>
    <row r="138" spans="1:10">
      <c r="A138" s="35"/>
      <c r="B138" s="35"/>
      <c r="C138" s="35"/>
      <c r="D138" s="35"/>
      <c r="E138" s="35"/>
      <c r="F138" s="35"/>
      <c r="G138" s="35"/>
      <c r="H138" s="35"/>
      <c r="I138" s="35"/>
      <c r="J138" s="35"/>
    </row>
    <row r="139" spans="1:10">
      <c r="A139" s="35"/>
      <c r="B139" s="35"/>
      <c r="C139" s="35"/>
      <c r="D139" s="35"/>
      <c r="E139" s="35"/>
      <c r="F139" s="35"/>
      <c r="G139" s="35"/>
      <c r="H139" s="35"/>
      <c r="I139" s="35"/>
      <c r="J139" s="35"/>
    </row>
    <row r="140" spans="1:10">
      <c r="A140" s="35"/>
      <c r="B140" s="35"/>
      <c r="C140" s="35"/>
      <c r="D140" s="35"/>
      <c r="E140" s="35"/>
      <c r="F140" s="35"/>
      <c r="G140" s="35"/>
      <c r="H140" s="35"/>
      <c r="I140" s="35"/>
      <c r="J140" s="35"/>
    </row>
    <row r="141" spans="1:10">
      <c r="A141" s="35"/>
      <c r="B141" s="35"/>
      <c r="C141" s="35"/>
      <c r="D141" s="35"/>
      <c r="E141" s="35"/>
      <c r="F141" s="35"/>
      <c r="G141" s="35"/>
      <c r="H141" s="35"/>
      <c r="I141" s="35"/>
      <c r="J141" s="35"/>
    </row>
    <row r="142" spans="1:10">
      <c r="A142" s="35"/>
      <c r="B142" s="35"/>
      <c r="C142" s="35"/>
      <c r="D142" s="35"/>
      <c r="E142" s="35"/>
      <c r="F142" s="35"/>
      <c r="G142" s="35"/>
      <c r="H142" s="35"/>
      <c r="I142" s="35"/>
      <c r="J142" s="35"/>
    </row>
    <row r="143" spans="1:10">
      <c r="A143" s="35"/>
      <c r="B143" s="35"/>
      <c r="C143" s="35"/>
      <c r="D143" s="35"/>
      <c r="E143" s="35"/>
      <c r="F143" s="35"/>
      <c r="G143" s="35"/>
      <c r="H143" s="35"/>
      <c r="I143" s="35"/>
      <c r="J143" s="35"/>
    </row>
    <row r="144" spans="1:10">
      <c r="A144" s="35"/>
      <c r="B144" s="35"/>
      <c r="C144" s="35"/>
      <c r="D144" s="35"/>
      <c r="E144" s="35"/>
      <c r="F144" s="35"/>
      <c r="G144" s="35"/>
      <c r="H144" s="35"/>
      <c r="I144" s="35"/>
      <c r="J144" s="35"/>
    </row>
    <row r="145" spans="1:10">
      <c r="A145" s="35"/>
      <c r="B145" s="35"/>
      <c r="C145" s="35"/>
      <c r="D145" s="35"/>
      <c r="E145" s="35"/>
      <c r="F145" s="35"/>
      <c r="G145" s="35"/>
      <c r="H145" s="35"/>
      <c r="I145" s="35"/>
      <c r="J145" s="35"/>
    </row>
    <row r="146" spans="1:10">
      <c r="A146" s="35"/>
      <c r="B146" s="35"/>
      <c r="C146" s="35"/>
      <c r="D146" s="35"/>
      <c r="E146" s="35"/>
      <c r="F146" s="35"/>
      <c r="G146" s="35"/>
      <c r="H146" s="35"/>
      <c r="I146" s="35"/>
      <c r="J146" s="35"/>
    </row>
    <row r="147" spans="1:10">
      <c r="A147" s="35"/>
      <c r="B147" s="35"/>
      <c r="C147" s="35"/>
      <c r="D147" s="35"/>
      <c r="E147" s="35"/>
      <c r="F147" s="35"/>
      <c r="G147" s="35"/>
      <c r="H147" s="35"/>
      <c r="I147" s="35"/>
      <c r="J147" s="35"/>
    </row>
    <row r="148" spans="1:10">
      <c r="A148" s="35"/>
      <c r="B148" s="35"/>
      <c r="C148" s="35"/>
      <c r="D148" s="35"/>
      <c r="E148" s="35"/>
      <c r="F148" s="35"/>
      <c r="G148" s="35"/>
      <c r="H148" s="35"/>
      <c r="I148" s="35"/>
      <c r="J148" s="35"/>
    </row>
    <row r="149" spans="1:10">
      <c r="A149" s="35"/>
      <c r="B149" s="35"/>
      <c r="C149" s="35"/>
      <c r="D149" s="35"/>
      <c r="E149" s="35"/>
      <c r="F149" s="35"/>
      <c r="G149" s="35"/>
      <c r="H149" s="35"/>
      <c r="I149" s="35"/>
      <c r="J149" s="35"/>
    </row>
    <row r="150" spans="1:10">
      <c r="A150" s="35"/>
      <c r="B150" s="35"/>
      <c r="C150" s="35"/>
      <c r="D150" s="35"/>
      <c r="E150" s="35"/>
      <c r="F150" s="35"/>
      <c r="G150" s="35"/>
      <c r="H150" s="35"/>
      <c r="I150" s="35"/>
      <c r="J150" s="35"/>
    </row>
    <row r="151" spans="1:10">
      <c r="A151" s="35"/>
      <c r="B151" s="35"/>
      <c r="C151" s="35"/>
      <c r="D151" s="35"/>
      <c r="E151" s="35"/>
      <c r="F151" s="35"/>
      <c r="G151" s="35"/>
      <c r="H151" s="35"/>
      <c r="I151" s="35"/>
      <c r="J151" s="35"/>
    </row>
    <row r="152" spans="1:10">
      <c r="A152" s="35"/>
      <c r="B152" s="35"/>
      <c r="C152" s="35"/>
      <c r="D152" s="35"/>
      <c r="E152" s="35"/>
      <c r="F152" s="35"/>
      <c r="G152" s="35"/>
      <c r="H152" s="35"/>
      <c r="I152" s="35"/>
      <c r="J152" s="35"/>
    </row>
    <row r="153" spans="1:10">
      <c r="A153" s="35"/>
      <c r="B153" s="35"/>
      <c r="C153" s="35"/>
      <c r="D153" s="35"/>
      <c r="E153" s="35"/>
      <c r="F153" s="35"/>
      <c r="G153" s="35"/>
      <c r="H153" s="35"/>
      <c r="I153" s="35"/>
      <c r="J153" s="35"/>
    </row>
    <row r="154" spans="1:10">
      <c r="A154" s="35"/>
      <c r="B154" s="35"/>
      <c r="C154" s="35"/>
      <c r="D154" s="35"/>
      <c r="E154" s="35"/>
      <c r="F154" s="35"/>
      <c r="G154" s="35"/>
      <c r="H154" s="35"/>
      <c r="I154" s="35"/>
      <c r="J154" s="35"/>
    </row>
    <row r="155" spans="1:10">
      <c r="A155" s="35"/>
      <c r="B155" s="35"/>
      <c r="C155" s="35"/>
      <c r="D155" s="35"/>
      <c r="E155" s="35"/>
      <c r="F155" s="35"/>
      <c r="G155" s="35"/>
      <c r="H155" s="35"/>
      <c r="I155" s="35"/>
      <c r="J155" s="35"/>
    </row>
  </sheetData>
  <mergeCells count="47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A20:J20"/>
    <mergeCell ref="A133:J133"/>
    <mergeCell ref="A11:A19"/>
    <mergeCell ref="A23:A34"/>
    <mergeCell ref="A37:A48"/>
    <mergeCell ref="A51:A62"/>
    <mergeCell ref="A65:A76"/>
    <mergeCell ref="A79:A90"/>
    <mergeCell ref="A93:A104"/>
    <mergeCell ref="A107:A118"/>
    <mergeCell ref="A121:A132"/>
    <mergeCell ref="J24:J34"/>
    <mergeCell ref="J38:J48"/>
    <mergeCell ref="J52:J62"/>
    <mergeCell ref="J66:J76"/>
    <mergeCell ref="J80:J90"/>
    <mergeCell ref="J94:J104"/>
    <mergeCell ref="J108:J118"/>
    <mergeCell ref="J122:J132"/>
    <mergeCell ref="A2:D7"/>
    <mergeCell ref="A134:J15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zoomScale="115" zoomScaleNormal="115" workbookViewId="0">
      <selection activeCell="A2" sqref="A2:D7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219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/>
      <c r="B2" s="7"/>
      <c r="C2" s="7"/>
      <c r="D2" s="7"/>
      <c r="E2" s="8" t="s">
        <v>2</v>
      </c>
      <c r="F2" s="9"/>
      <c r="G2" s="9"/>
      <c r="H2" s="9"/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/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/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/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/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/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181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/>
      <c r="C12" s="58"/>
      <c r="D12" s="58"/>
      <c r="E12" s="15"/>
      <c r="F12" s="58"/>
      <c r="G12" s="15"/>
      <c r="H12" s="15"/>
      <c r="I12" s="15"/>
      <c r="J12" s="28"/>
    </row>
    <row r="13" s="1" customFormat="1" ht="14.25" spans="1:10">
      <c r="A13" s="13"/>
      <c r="B13" s="13"/>
      <c r="C13" s="59"/>
      <c r="D13" s="59"/>
      <c r="E13" s="13"/>
      <c r="F13" s="59"/>
      <c r="G13" s="13"/>
      <c r="H13" s="13"/>
      <c r="I13" s="15"/>
      <c r="J13" s="28"/>
    </row>
    <row r="14" s="1" customFormat="1" ht="14.25" spans="1:10">
      <c r="A14" s="13"/>
      <c r="B14" s="13"/>
      <c r="C14" s="59"/>
      <c r="D14" s="59"/>
      <c r="E14" s="13"/>
      <c r="F14" s="59"/>
      <c r="G14" s="13"/>
      <c r="H14" s="13"/>
      <c r="I14" s="15"/>
      <c r="J14" s="28"/>
    </row>
    <row r="15" s="1" customFormat="1" ht="14.25" spans="1:10">
      <c r="A15" s="13"/>
      <c r="B15" s="13"/>
      <c r="C15" s="59"/>
      <c r="D15" s="59"/>
      <c r="E15" s="13"/>
      <c r="F15" s="59"/>
      <c r="G15" s="13"/>
      <c r="H15" s="13"/>
      <c r="I15" s="15"/>
      <c r="J15" s="28"/>
    </row>
    <row r="16" s="1" customFormat="1" ht="14.25" spans="1:10">
      <c r="A16" s="13"/>
      <c r="B16" s="13"/>
      <c r="C16" s="59"/>
      <c r="D16" s="59"/>
      <c r="E16" s="13"/>
      <c r="F16" s="59"/>
      <c r="G16" s="13"/>
      <c r="H16" s="13"/>
      <c r="I16" s="15"/>
      <c r="J16" s="28"/>
    </row>
    <row r="17" s="1" customFormat="1" ht="14.25" spans="1:10">
      <c r="A17" s="13"/>
      <c r="B17" s="13"/>
      <c r="C17" s="59"/>
      <c r="D17" s="59"/>
      <c r="E17" s="13"/>
      <c r="F17" s="59"/>
      <c r="G17" s="13"/>
      <c r="H17" s="13"/>
      <c r="I17" s="15"/>
      <c r="J17" s="28"/>
    </row>
    <row r="18" s="1" customFormat="1" ht="14.25" spans="1:10">
      <c r="A18" s="13"/>
      <c r="B18" s="13"/>
      <c r="C18" s="59"/>
      <c r="D18" s="59"/>
      <c r="E18" s="13"/>
      <c r="F18" s="59"/>
      <c r="G18" s="13"/>
      <c r="H18" s="13"/>
      <c r="I18" s="15"/>
      <c r="J18" s="28"/>
    </row>
    <row r="19" s="1" customFormat="1" ht="14.25" spans="1:10">
      <c r="A19" s="13"/>
      <c r="B19" s="13"/>
      <c r="C19" s="59"/>
      <c r="D19" s="59"/>
      <c r="E19" s="13"/>
      <c r="F19" s="59"/>
      <c r="G19" s="13"/>
      <c r="H19" s="13"/>
      <c r="I19" s="15"/>
      <c r="J19" s="28"/>
    </row>
    <row r="20" s="1" customFormat="1" ht="24" customHeight="1" spans="1:10">
      <c r="A20" s="10" t="s">
        <v>44</v>
      </c>
      <c r="B20" s="10"/>
      <c r="C20" s="10"/>
      <c r="D20" s="10"/>
      <c r="E20" s="10"/>
      <c r="F20" s="10"/>
      <c r="G20" s="10"/>
      <c r="H20" s="10"/>
      <c r="I20" s="10"/>
      <c r="J20" s="10"/>
    </row>
    <row r="21" s="1" customFormat="1" ht="14.25" spans="1:10">
      <c r="A21" s="11" t="s">
        <v>15</v>
      </c>
      <c r="B21" s="11" t="s">
        <v>45</v>
      </c>
      <c r="C21" s="11" t="s">
        <v>46</v>
      </c>
      <c r="D21" s="11" t="s">
        <v>19</v>
      </c>
      <c r="E21" s="11" t="s">
        <v>47</v>
      </c>
      <c r="F21" s="11" t="s">
        <v>48</v>
      </c>
      <c r="G21" s="11" t="s">
        <v>49</v>
      </c>
      <c r="H21" s="11" t="s">
        <v>50</v>
      </c>
      <c r="I21" s="11" t="s">
        <v>20</v>
      </c>
      <c r="J21" s="11" t="s">
        <v>51</v>
      </c>
    </row>
    <row r="22" s="1" customFormat="1" ht="19.5" spans="1:10">
      <c r="A22" s="12" t="s">
        <v>52</v>
      </c>
      <c r="B22" s="12" t="s">
        <v>53</v>
      </c>
      <c r="C22" s="12" t="s">
        <v>54</v>
      </c>
      <c r="D22" s="12" t="s">
        <v>55</v>
      </c>
      <c r="E22" s="12" t="s">
        <v>56</v>
      </c>
      <c r="F22" s="12" t="s">
        <v>57</v>
      </c>
      <c r="G22" s="12" t="s">
        <v>58</v>
      </c>
      <c r="H22" s="12" t="s">
        <v>59</v>
      </c>
      <c r="I22" s="12" t="s">
        <v>29</v>
      </c>
      <c r="J22" s="12" t="s">
        <v>60</v>
      </c>
    </row>
    <row r="23" s="1" customFormat="1" ht="14.25" spans="1:10">
      <c r="A23" s="15"/>
      <c r="B23" s="14" t="s">
        <v>62</v>
      </c>
      <c r="C23" s="14" t="s">
        <v>63</v>
      </c>
      <c r="D23" s="14" t="s">
        <v>37</v>
      </c>
      <c r="E23" s="14" t="s">
        <v>64</v>
      </c>
      <c r="F23" s="14" t="s">
        <v>36</v>
      </c>
      <c r="G23" s="14" t="s">
        <v>65</v>
      </c>
      <c r="H23" s="14" t="s">
        <v>35</v>
      </c>
      <c r="I23" s="14" t="s">
        <v>38</v>
      </c>
      <c r="J23" s="14" t="s">
        <v>66</v>
      </c>
    </row>
    <row r="24" s="1" customFormat="1" ht="14.25" spans="1:10">
      <c r="A24" s="15"/>
      <c r="B24" s="60"/>
      <c r="C24" s="58"/>
      <c r="D24" s="15"/>
      <c r="E24" s="58"/>
      <c r="F24" s="58"/>
      <c r="G24" s="15"/>
      <c r="H24" s="58"/>
      <c r="I24" s="58"/>
      <c r="J24" s="14"/>
    </row>
    <row r="25" s="1" customFormat="1" ht="14.25" spans="1:10">
      <c r="A25" s="15"/>
      <c r="B25" s="60"/>
      <c r="C25" s="58"/>
      <c r="D25" s="15"/>
      <c r="E25" s="58"/>
      <c r="F25" s="58"/>
      <c r="G25" s="15"/>
      <c r="H25" s="58"/>
      <c r="I25" s="58"/>
      <c r="J25" s="14"/>
    </row>
    <row r="26" s="1" customFormat="1" ht="14.25" spans="1:10">
      <c r="A26" s="15"/>
      <c r="B26" s="60"/>
      <c r="C26" s="58"/>
      <c r="D26" s="15"/>
      <c r="E26" s="58"/>
      <c r="F26" s="58"/>
      <c r="G26" s="15"/>
      <c r="H26" s="58"/>
      <c r="I26" s="58"/>
      <c r="J26" s="14"/>
    </row>
    <row r="27" s="1" customFormat="1" ht="14.25" spans="1:10">
      <c r="A27" s="15"/>
      <c r="B27" s="60"/>
      <c r="C27" s="58"/>
      <c r="D27" s="15"/>
      <c r="E27" s="58"/>
      <c r="F27" s="58"/>
      <c r="G27" s="15"/>
      <c r="H27" s="58"/>
      <c r="I27" s="58"/>
      <c r="J27" s="14"/>
    </row>
    <row r="28" s="1" customFormat="1" ht="14.25" spans="1:10">
      <c r="A28" s="15"/>
      <c r="B28" s="60"/>
      <c r="C28" s="58"/>
      <c r="D28" s="15"/>
      <c r="E28" s="58"/>
      <c r="F28" s="58"/>
      <c r="G28" s="15"/>
      <c r="H28" s="58"/>
      <c r="I28" s="58"/>
      <c r="J28" s="14"/>
    </row>
    <row r="29" s="1" customFormat="1" ht="14.25" spans="1:10">
      <c r="A29" s="15"/>
      <c r="B29" s="60"/>
      <c r="C29" s="58"/>
      <c r="D29" s="15"/>
      <c r="E29" s="58"/>
      <c r="F29" s="58"/>
      <c r="G29" s="15"/>
      <c r="H29" s="58"/>
      <c r="I29" s="58"/>
      <c r="J29" s="14"/>
    </row>
    <row r="30" s="1" customFormat="1" ht="14.25" spans="1:10">
      <c r="A30" s="15"/>
      <c r="B30" s="60"/>
      <c r="C30" s="58"/>
      <c r="D30" s="15"/>
      <c r="E30" s="58"/>
      <c r="F30" s="58"/>
      <c r="G30" s="15"/>
      <c r="H30" s="58"/>
      <c r="I30" s="58"/>
      <c r="J30" s="14"/>
    </row>
    <row r="31" s="1" customFormat="1" ht="14.25" spans="1:10">
      <c r="A31" s="15"/>
      <c r="B31" s="60"/>
      <c r="C31" s="58"/>
      <c r="D31" s="15"/>
      <c r="E31" s="58"/>
      <c r="F31" s="58"/>
      <c r="G31" s="15"/>
      <c r="H31" s="58"/>
      <c r="I31" s="58"/>
      <c r="J31" s="14"/>
    </row>
    <row r="32" s="1" customFormat="1" ht="14.25" spans="1:10">
      <c r="A32" s="15"/>
      <c r="B32" s="60"/>
      <c r="C32" s="58"/>
      <c r="D32" s="15"/>
      <c r="E32" s="58"/>
      <c r="F32" s="58"/>
      <c r="G32" s="15"/>
      <c r="H32" s="58"/>
      <c r="I32" s="58"/>
      <c r="J32" s="14"/>
    </row>
    <row r="33" s="1" customFormat="1" ht="14.25" spans="1:10">
      <c r="A33" s="15"/>
      <c r="B33" s="60"/>
      <c r="C33" s="58"/>
      <c r="D33" s="15"/>
      <c r="E33" s="58"/>
      <c r="F33" s="58"/>
      <c r="G33" s="15"/>
      <c r="H33" s="58"/>
      <c r="I33" s="58"/>
      <c r="J33" s="14"/>
    </row>
    <row r="34" s="1" customFormat="1" ht="14.25" spans="1:10">
      <c r="A34" s="15"/>
      <c r="B34" s="60"/>
      <c r="C34" s="58"/>
      <c r="D34" s="15"/>
      <c r="E34" s="58"/>
      <c r="F34" s="58"/>
      <c r="G34" s="15"/>
      <c r="H34" s="58"/>
      <c r="I34" s="58"/>
      <c r="J34" s="14"/>
    </row>
    <row r="35" s="1" customFormat="1" ht="14.25" spans="1:10">
      <c r="A35" s="15"/>
      <c r="B35" s="60"/>
      <c r="C35" s="58"/>
      <c r="D35" s="15"/>
      <c r="E35" s="58"/>
      <c r="F35" s="58"/>
      <c r="G35" s="15"/>
      <c r="H35" s="58"/>
      <c r="I35" s="58"/>
      <c r="J35" s="14"/>
    </row>
    <row r="36" s="1" customFormat="1" ht="14.25" spans="1:10">
      <c r="A36" s="15"/>
      <c r="B36" s="60"/>
      <c r="C36" s="58"/>
      <c r="D36" s="15"/>
      <c r="E36" s="58"/>
      <c r="F36" s="58"/>
      <c r="G36" s="15"/>
      <c r="H36" s="58"/>
      <c r="I36" s="58"/>
      <c r="J36" s="14"/>
    </row>
    <row r="37" s="1" customFormat="1" ht="17" customHeight="1" spans="1:10">
      <c r="A37" s="61" t="s">
        <v>69</v>
      </c>
      <c r="B37" s="61"/>
      <c r="C37" s="61"/>
      <c r="D37" s="61"/>
      <c r="E37" s="61"/>
      <c r="F37" s="61"/>
      <c r="G37" s="61"/>
      <c r="H37" s="61"/>
      <c r="I37" s="61"/>
      <c r="J37" s="61"/>
    </row>
  </sheetData>
  <mergeCells count="32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A20:J20"/>
    <mergeCell ref="A37:J37"/>
    <mergeCell ref="A11:A19"/>
    <mergeCell ref="A23:A36"/>
    <mergeCell ref="J24:J36"/>
    <mergeCell ref="A2:D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3"/>
  <sheetViews>
    <sheetView zoomScale="115" zoomScaleNormal="115" topLeftCell="A8" workbookViewId="0">
      <selection activeCell="G15" sqref="G15:H15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220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_xlfn.DISPIMG("ID_997826FDA401443EBA05DBA7C8C9E3C4",1)</f>
        <v>=DISPIMG("ID_997826FDA401443EBA05DBA7C8C9E3C4",1)</v>
      </c>
      <c r="B2" s="7"/>
      <c r="C2" s="7"/>
      <c r="D2" s="7"/>
      <c r="E2" s="8" t="s">
        <v>2</v>
      </c>
      <c r="F2" s="9"/>
      <c r="G2" s="9"/>
      <c r="H2" s="9" t="s">
        <v>221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222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223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224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225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220</v>
      </c>
      <c r="C12" s="45">
        <v>2116.8</v>
      </c>
      <c r="D12" s="45">
        <v>48.86</v>
      </c>
      <c r="E12" s="46">
        <v>8185</v>
      </c>
      <c r="F12" s="45">
        <v>3.87</v>
      </c>
      <c r="G12" s="15" t="s">
        <v>210</v>
      </c>
      <c r="H12" s="15"/>
      <c r="I12" s="15">
        <v>12</v>
      </c>
      <c r="J12" s="28">
        <v>40</v>
      </c>
    </row>
    <row r="13" s="1" customFormat="1" ht="14.25" spans="1:10">
      <c r="A13" s="13"/>
      <c r="B13" s="15">
        <v>220</v>
      </c>
      <c r="C13" s="45">
        <v>2364.75</v>
      </c>
      <c r="D13" s="45">
        <v>54.71</v>
      </c>
      <c r="E13" s="46">
        <v>7806</v>
      </c>
      <c r="F13" s="45">
        <v>3.3</v>
      </c>
      <c r="G13" s="15" t="s">
        <v>226</v>
      </c>
      <c r="H13" s="15"/>
      <c r="I13" s="15">
        <v>12</v>
      </c>
      <c r="J13" s="28">
        <v>40</v>
      </c>
    </row>
    <row r="14" s="1" customFormat="1" ht="14.25" spans="1:10">
      <c r="A14" s="13"/>
      <c r="B14" s="15">
        <v>380</v>
      </c>
      <c r="C14" s="45">
        <v>2566.74</v>
      </c>
      <c r="D14" s="45">
        <v>59.53</v>
      </c>
      <c r="E14" s="46">
        <v>9499</v>
      </c>
      <c r="F14" s="45">
        <v>3.7</v>
      </c>
      <c r="G14" s="15" t="s">
        <v>227</v>
      </c>
      <c r="H14" s="15"/>
      <c r="I14" s="15">
        <v>6</v>
      </c>
      <c r="J14" s="28">
        <v>40</v>
      </c>
    </row>
    <row r="15" s="1" customFormat="1" ht="14.25" spans="1:10">
      <c r="A15" s="13"/>
      <c r="B15" s="15">
        <v>380</v>
      </c>
      <c r="C15" s="45">
        <v>1680.38</v>
      </c>
      <c r="D15" s="45">
        <v>82.27</v>
      </c>
      <c r="E15" s="46">
        <v>6733</v>
      </c>
      <c r="F15" s="45">
        <v>4.01</v>
      </c>
      <c r="G15" s="15" t="s">
        <v>210</v>
      </c>
      <c r="H15" s="15"/>
      <c r="I15" s="15">
        <v>6</v>
      </c>
      <c r="J15" s="28">
        <v>40</v>
      </c>
    </row>
    <row r="16" s="1" customFormat="1" ht="14.25" spans="1:10">
      <c r="A16" s="13"/>
      <c r="B16" s="15">
        <v>380</v>
      </c>
      <c r="C16" s="45">
        <v>1833.17</v>
      </c>
      <c r="D16" s="45">
        <v>90.14</v>
      </c>
      <c r="E16" s="46">
        <v>6328</v>
      </c>
      <c r="F16" s="45">
        <v>3.45</v>
      </c>
      <c r="G16" s="15" t="s">
        <v>226</v>
      </c>
      <c r="H16" s="15"/>
      <c r="I16" s="15">
        <v>6</v>
      </c>
      <c r="J16" s="28">
        <v>40</v>
      </c>
    </row>
    <row r="17" s="1" customFormat="1" ht="14.25" spans="1:10">
      <c r="A17" s="13"/>
      <c r="B17" s="15">
        <v>380</v>
      </c>
      <c r="C17" s="45">
        <v>1956.9</v>
      </c>
      <c r="D17" s="45">
        <v>96.83</v>
      </c>
      <c r="E17" s="46">
        <v>7516</v>
      </c>
      <c r="F17" s="45">
        <v>3.84</v>
      </c>
      <c r="G17" s="15" t="s">
        <v>227</v>
      </c>
      <c r="H17" s="15"/>
      <c r="I17" s="15">
        <v>6</v>
      </c>
      <c r="J17" s="28">
        <v>40</v>
      </c>
    </row>
    <row r="18" s="1" customFormat="1" ht="23" customHeight="1" spans="1:10">
      <c r="A18" s="10" t="s">
        <v>44</v>
      </c>
      <c r="B18" s="10"/>
      <c r="C18" s="10"/>
      <c r="D18" s="10"/>
      <c r="E18" s="10"/>
      <c r="F18" s="10"/>
      <c r="G18" s="10"/>
      <c r="H18" s="10"/>
      <c r="I18" s="10"/>
      <c r="J18" s="10"/>
    </row>
    <row r="19" s="1" customFormat="1" ht="14.25" spans="1:10">
      <c r="A19" s="11" t="s">
        <v>15</v>
      </c>
      <c r="B19" s="11" t="s">
        <v>45</v>
      </c>
      <c r="C19" s="11" t="s">
        <v>46</v>
      </c>
      <c r="D19" s="11" t="s">
        <v>19</v>
      </c>
      <c r="E19" s="11" t="s">
        <v>47</v>
      </c>
      <c r="F19" s="11" t="s">
        <v>48</v>
      </c>
      <c r="G19" s="11" t="s">
        <v>49</v>
      </c>
      <c r="H19" s="11" t="s">
        <v>50</v>
      </c>
      <c r="I19" s="11" t="s">
        <v>20</v>
      </c>
      <c r="J19" s="11" t="s">
        <v>51</v>
      </c>
    </row>
    <row r="20" s="1" customFormat="1" ht="19.5" spans="1:10">
      <c r="A20" s="12" t="s">
        <v>52</v>
      </c>
      <c r="B20" s="12" t="s">
        <v>53</v>
      </c>
      <c r="C20" s="12" t="s">
        <v>54</v>
      </c>
      <c r="D20" s="12" t="s">
        <v>55</v>
      </c>
      <c r="E20" s="12" t="s">
        <v>56</v>
      </c>
      <c r="F20" s="12" t="s">
        <v>57</v>
      </c>
      <c r="G20" s="12" t="s">
        <v>58</v>
      </c>
      <c r="H20" s="12" t="s">
        <v>59</v>
      </c>
      <c r="I20" s="12" t="s">
        <v>29</v>
      </c>
      <c r="J20" s="12" t="s">
        <v>60</v>
      </c>
    </row>
    <row r="21" s="1" customFormat="1" ht="14.25" spans="1:10">
      <c r="A21" s="33" t="s">
        <v>228</v>
      </c>
      <c r="B21" s="14" t="s">
        <v>62</v>
      </c>
      <c r="C21" s="14" t="s">
        <v>63</v>
      </c>
      <c r="D21" s="14" t="s">
        <v>37</v>
      </c>
      <c r="E21" s="14" t="s">
        <v>64</v>
      </c>
      <c r="F21" s="14" t="s">
        <v>36</v>
      </c>
      <c r="G21" s="14" t="s">
        <v>65</v>
      </c>
      <c r="H21" s="14" t="s">
        <v>35</v>
      </c>
      <c r="I21" s="14" t="s">
        <v>38</v>
      </c>
      <c r="J21" s="14" t="s">
        <v>66</v>
      </c>
    </row>
    <row r="22" s="1" customFormat="1" ht="14.25" spans="1:10">
      <c r="A22" s="33"/>
      <c r="B22" s="56">
        <v>0.4</v>
      </c>
      <c r="C22" s="45">
        <v>44.3</v>
      </c>
      <c r="D22" s="46">
        <v>1469</v>
      </c>
      <c r="E22" s="57">
        <v>0.383</v>
      </c>
      <c r="F22" s="45">
        <v>4.27</v>
      </c>
      <c r="G22" s="46">
        <v>3585</v>
      </c>
      <c r="H22" s="45">
        <v>189.2</v>
      </c>
      <c r="I22" s="45">
        <v>7.77</v>
      </c>
      <c r="J22" s="33">
        <v>81</v>
      </c>
    </row>
    <row r="23" s="1" customFormat="1" ht="14.25" spans="1:10">
      <c r="A23" s="33"/>
      <c r="B23" s="56">
        <v>0.45</v>
      </c>
      <c r="C23" s="45">
        <v>44.27</v>
      </c>
      <c r="D23" s="46">
        <v>1818</v>
      </c>
      <c r="E23" s="57">
        <v>0.46</v>
      </c>
      <c r="F23" s="45">
        <v>5.57</v>
      </c>
      <c r="G23" s="46">
        <v>3980</v>
      </c>
      <c r="H23" s="45">
        <v>246.66</v>
      </c>
      <c r="I23" s="45">
        <v>7.37</v>
      </c>
      <c r="J23" s="33"/>
    </row>
    <row r="24" s="1" customFormat="1" ht="14.25" spans="1:10">
      <c r="A24" s="33"/>
      <c r="B24" s="56">
        <v>0.5</v>
      </c>
      <c r="C24" s="45">
        <v>44.2</v>
      </c>
      <c r="D24" s="46">
        <v>2446</v>
      </c>
      <c r="E24" s="57">
        <v>0.6</v>
      </c>
      <c r="F24" s="45">
        <v>8.59</v>
      </c>
      <c r="G24" s="46">
        <v>4592</v>
      </c>
      <c r="H24" s="45">
        <v>379.74</v>
      </c>
      <c r="I24" s="45">
        <v>6.44</v>
      </c>
      <c r="J24" s="33"/>
    </row>
    <row r="25" s="1" customFormat="1" ht="14.25" spans="1:10">
      <c r="A25" s="33"/>
      <c r="B25" s="56">
        <v>0.55</v>
      </c>
      <c r="C25" s="45">
        <v>44.13</v>
      </c>
      <c r="D25" s="46">
        <v>3009</v>
      </c>
      <c r="E25" s="57">
        <v>0.745</v>
      </c>
      <c r="F25" s="45">
        <v>11.17</v>
      </c>
      <c r="G25" s="46">
        <v>5055</v>
      </c>
      <c r="H25" s="45">
        <v>492.86</v>
      </c>
      <c r="I25" s="45">
        <v>6.11</v>
      </c>
      <c r="J25" s="33"/>
    </row>
    <row r="26" s="1" customFormat="1" ht="14.25" spans="1:10">
      <c r="A26" s="33"/>
      <c r="B26" s="56">
        <v>0.6</v>
      </c>
      <c r="C26" s="45">
        <v>44.08</v>
      </c>
      <c r="D26" s="46">
        <v>3502</v>
      </c>
      <c r="E26" s="57">
        <v>0.857</v>
      </c>
      <c r="F26" s="45">
        <v>13.86</v>
      </c>
      <c r="G26" s="46">
        <v>5473</v>
      </c>
      <c r="H26" s="45">
        <v>611.06</v>
      </c>
      <c r="I26" s="45">
        <v>5.73</v>
      </c>
      <c r="J26" s="33"/>
    </row>
    <row r="27" s="1" customFormat="1" ht="14.25" spans="1:10">
      <c r="A27" s="33"/>
      <c r="B27" s="56">
        <v>0.65</v>
      </c>
      <c r="C27" s="45">
        <v>44.01</v>
      </c>
      <c r="D27" s="46">
        <v>4080</v>
      </c>
      <c r="E27" s="57">
        <v>0.991</v>
      </c>
      <c r="F27" s="45">
        <v>16.93</v>
      </c>
      <c r="G27" s="46">
        <v>5839</v>
      </c>
      <c r="H27" s="45">
        <v>611.06</v>
      </c>
      <c r="I27" s="45">
        <v>5.48</v>
      </c>
      <c r="J27" s="33"/>
    </row>
    <row r="28" s="1" customFormat="1" ht="14.25" spans="1:10">
      <c r="A28" s="33"/>
      <c r="B28" s="56">
        <v>0.7</v>
      </c>
      <c r="C28" s="45">
        <v>43.93</v>
      </c>
      <c r="D28" s="46">
        <v>4668</v>
      </c>
      <c r="E28" s="57">
        <v>1.131</v>
      </c>
      <c r="F28" s="45">
        <v>20.49</v>
      </c>
      <c r="G28" s="46">
        <v>6232</v>
      </c>
      <c r="H28" s="45">
        <v>900.27</v>
      </c>
      <c r="I28" s="45">
        <v>5.19</v>
      </c>
      <c r="J28" s="33"/>
    </row>
    <row r="29" s="1" customFormat="1" ht="14.25" spans="1:10">
      <c r="A29" s="33"/>
      <c r="B29" s="56">
        <v>0.75</v>
      </c>
      <c r="C29" s="45">
        <v>43.84</v>
      </c>
      <c r="D29" s="46">
        <v>5323</v>
      </c>
      <c r="E29" s="57">
        <v>1.326</v>
      </c>
      <c r="F29" s="45">
        <v>24.92</v>
      </c>
      <c r="G29" s="46">
        <v>6656</v>
      </c>
      <c r="H29" s="45">
        <v>1092.62</v>
      </c>
      <c r="I29" s="45">
        <v>4.87</v>
      </c>
      <c r="J29" s="33"/>
    </row>
    <row r="30" s="1" customFormat="1" ht="14.25" spans="1:10">
      <c r="A30" s="33"/>
      <c r="B30" s="56">
        <v>0.8</v>
      </c>
      <c r="C30" s="45">
        <v>43.75</v>
      </c>
      <c r="D30" s="46">
        <v>5924</v>
      </c>
      <c r="E30" s="57">
        <v>1.466</v>
      </c>
      <c r="F30" s="45">
        <v>29</v>
      </c>
      <c r="G30" s="46">
        <v>6969</v>
      </c>
      <c r="H30" s="45">
        <v>1092.62</v>
      </c>
      <c r="I30" s="45">
        <v>4.67</v>
      </c>
      <c r="J30" s="33"/>
    </row>
    <row r="31" s="1" customFormat="1" ht="14.25" spans="1:10">
      <c r="A31" s="33"/>
      <c r="B31" s="56">
        <v>0.9</v>
      </c>
      <c r="C31" s="45">
        <v>43.54</v>
      </c>
      <c r="D31" s="46">
        <v>7142</v>
      </c>
      <c r="E31" s="57">
        <v>1.757</v>
      </c>
      <c r="F31" s="45">
        <v>38.65</v>
      </c>
      <c r="G31" s="46">
        <v>7614</v>
      </c>
      <c r="H31" s="45">
        <v>1682.85</v>
      </c>
      <c r="I31" s="45">
        <v>4.24</v>
      </c>
      <c r="J31" s="33"/>
    </row>
    <row r="32" s="1" customFormat="1" ht="14.25" spans="1:10">
      <c r="A32" s="33"/>
      <c r="B32" s="56">
        <v>1</v>
      </c>
      <c r="C32" s="45">
        <v>43.33</v>
      </c>
      <c r="D32" s="46">
        <v>8185</v>
      </c>
      <c r="E32" s="57">
        <v>2.037</v>
      </c>
      <c r="F32" s="45">
        <v>48.86</v>
      </c>
      <c r="G32" s="46">
        <v>8141</v>
      </c>
      <c r="H32" s="45">
        <v>2116.8</v>
      </c>
      <c r="I32" s="45">
        <v>3.87</v>
      </c>
      <c r="J32" s="33"/>
    </row>
    <row r="33" s="1" customFormat="1" ht="14.25" hidden="1" spans="1:10">
      <c r="A33" s="11" t="s">
        <v>15</v>
      </c>
      <c r="B33" s="11" t="s">
        <v>45</v>
      </c>
      <c r="C33" s="11" t="s">
        <v>46</v>
      </c>
      <c r="D33" s="11" t="s">
        <v>19</v>
      </c>
      <c r="E33" s="11" t="s">
        <v>47</v>
      </c>
      <c r="F33" s="11" t="s">
        <v>48</v>
      </c>
      <c r="G33" s="11" t="s">
        <v>49</v>
      </c>
      <c r="H33" s="11" t="s">
        <v>50</v>
      </c>
      <c r="I33" s="11" t="s">
        <v>20</v>
      </c>
      <c r="J33" s="11" t="s">
        <v>51</v>
      </c>
    </row>
    <row r="34" s="1" customFormat="1" ht="19.5" hidden="1" spans="1:10">
      <c r="A34" s="12" t="s">
        <v>52</v>
      </c>
      <c r="B34" s="12" t="s">
        <v>53</v>
      </c>
      <c r="C34" s="12" t="s">
        <v>54</v>
      </c>
      <c r="D34" s="12" t="s">
        <v>55</v>
      </c>
      <c r="E34" s="12" t="s">
        <v>56</v>
      </c>
      <c r="F34" s="12" t="s">
        <v>57</v>
      </c>
      <c r="G34" s="12" t="s">
        <v>58</v>
      </c>
      <c r="H34" s="12" t="s">
        <v>59</v>
      </c>
      <c r="I34" s="12" t="s">
        <v>29</v>
      </c>
      <c r="J34" s="12" t="s">
        <v>60</v>
      </c>
    </row>
    <row r="35" s="1" customFormat="1" ht="14.25" hidden="1" spans="1:10">
      <c r="A35" s="18" t="s">
        <v>229</v>
      </c>
      <c r="B35" s="14" t="s">
        <v>62</v>
      </c>
      <c r="C35" s="14" t="s">
        <v>63</v>
      </c>
      <c r="D35" s="14" t="s">
        <v>37</v>
      </c>
      <c r="E35" s="14" t="s">
        <v>64</v>
      </c>
      <c r="F35" s="14" t="s">
        <v>36</v>
      </c>
      <c r="G35" s="14" t="s">
        <v>65</v>
      </c>
      <c r="H35" s="14" t="s">
        <v>35</v>
      </c>
      <c r="I35" s="14" t="s">
        <v>38</v>
      </c>
      <c r="J35" s="14" t="s">
        <v>66</v>
      </c>
    </row>
    <row r="36" s="1" customFormat="1" ht="14.25" spans="1:10">
      <c r="A36" s="19"/>
      <c r="B36" s="56">
        <v>0.4</v>
      </c>
      <c r="C36" s="45">
        <v>44.3</v>
      </c>
      <c r="D36" s="46">
        <v>1529</v>
      </c>
      <c r="E36" s="57">
        <v>0.435</v>
      </c>
      <c r="F36" s="45">
        <v>4.71</v>
      </c>
      <c r="G36" s="46">
        <v>3526</v>
      </c>
      <c r="H36" s="45">
        <v>208.48</v>
      </c>
      <c r="I36" s="45">
        <v>7.33</v>
      </c>
      <c r="J36" s="33">
        <v>95</v>
      </c>
    </row>
    <row r="37" s="1" customFormat="1" ht="14.25" spans="1:10">
      <c r="A37" s="19"/>
      <c r="B37" s="56">
        <v>0.45</v>
      </c>
      <c r="C37" s="45">
        <v>44.26</v>
      </c>
      <c r="D37" s="46">
        <v>1899</v>
      </c>
      <c r="E37" s="57">
        <v>0.53</v>
      </c>
      <c r="F37" s="45">
        <v>6.17</v>
      </c>
      <c r="G37" s="46">
        <v>3909</v>
      </c>
      <c r="H37" s="45">
        <v>272.92</v>
      </c>
      <c r="I37" s="45">
        <v>6.96</v>
      </c>
      <c r="J37" s="33"/>
    </row>
    <row r="38" spans="1:10">
      <c r="A38" s="19"/>
      <c r="B38" s="56">
        <v>0.5</v>
      </c>
      <c r="C38" s="45">
        <v>44.18</v>
      </c>
      <c r="D38" s="46">
        <v>2555</v>
      </c>
      <c r="E38" s="57">
        <v>0.697</v>
      </c>
      <c r="F38" s="45">
        <v>9.6</v>
      </c>
      <c r="G38" s="46">
        <v>4500</v>
      </c>
      <c r="H38" s="45">
        <v>424</v>
      </c>
      <c r="I38" s="45">
        <v>6.03</v>
      </c>
      <c r="J38" s="33"/>
    </row>
    <row r="39" spans="1:10">
      <c r="A39" s="19"/>
      <c r="B39" s="56">
        <v>0.55</v>
      </c>
      <c r="C39" s="45">
        <v>44.13</v>
      </c>
      <c r="D39" s="46">
        <v>3100</v>
      </c>
      <c r="E39" s="57">
        <v>0.871</v>
      </c>
      <c r="F39" s="45">
        <v>12.3</v>
      </c>
      <c r="G39" s="46">
        <v>4957</v>
      </c>
      <c r="H39" s="45">
        <v>542.84</v>
      </c>
      <c r="I39" s="45">
        <v>5.71</v>
      </c>
      <c r="J39" s="33"/>
    </row>
    <row r="40" spans="1:10">
      <c r="A40" s="19"/>
      <c r="B40" s="56">
        <v>0.6</v>
      </c>
      <c r="C40" s="45">
        <v>44.06</v>
      </c>
      <c r="D40" s="46">
        <v>3670</v>
      </c>
      <c r="E40" s="57">
        <v>1.055</v>
      </c>
      <c r="F40" s="45">
        <v>15.45</v>
      </c>
      <c r="G40" s="46">
        <v>5393</v>
      </c>
      <c r="H40" s="45">
        <v>680.69</v>
      </c>
      <c r="I40" s="45">
        <v>5.39</v>
      </c>
      <c r="J40" s="33"/>
    </row>
    <row r="41" spans="1:10">
      <c r="A41" s="19"/>
      <c r="B41" s="56">
        <v>0.65</v>
      </c>
      <c r="C41" s="45">
        <v>43.98</v>
      </c>
      <c r="D41" s="46">
        <v>4218</v>
      </c>
      <c r="E41" s="57">
        <v>1.185</v>
      </c>
      <c r="F41" s="45">
        <v>18.85</v>
      </c>
      <c r="G41" s="46">
        <v>5756</v>
      </c>
      <c r="H41" s="45">
        <v>829.1</v>
      </c>
      <c r="I41" s="45">
        <v>5.09</v>
      </c>
      <c r="J41" s="33"/>
    </row>
    <row r="42" spans="1:10">
      <c r="A42" s="19"/>
      <c r="B42" s="56">
        <v>0.7</v>
      </c>
      <c r="C42" s="45">
        <v>43.91</v>
      </c>
      <c r="D42" s="46">
        <v>4818</v>
      </c>
      <c r="E42" s="57">
        <v>1.328</v>
      </c>
      <c r="F42" s="45">
        <v>22.54</v>
      </c>
      <c r="G42" s="46">
        <v>6131</v>
      </c>
      <c r="H42" s="45">
        <v>989.79</v>
      </c>
      <c r="I42" s="45">
        <v>4.87</v>
      </c>
      <c r="J42" s="33"/>
    </row>
    <row r="43" spans="1:10">
      <c r="A43" s="19"/>
      <c r="B43" s="56">
        <v>0.75</v>
      </c>
      <c r="C43" s="45">
        <v>43.79</v>
      </c>
      <c r="D43" s="46">
        <v>5470</v>
      </c>
      <c r="E43" s="57">
        <v>1.486</v>
      </c>
      <c r="F43" s="45">
        <v>27.63</v>
      </c>
      <c r="G43" s="46">
        <v>6541</v>
      </c>
      <c r="H43" s="45">
        <v>1210.2</v>
      </c>
      <c r="I43" s="45">
        <v>4.52</v>
      </c>
      <c r="J43" s="33"/>
    </row>
    <row r="44" spans="1:10">
      <c r="A44" s="19"/>
      <c r="B44" s="56">
        <v>0.8</v>
      </c>
      <c r="C44" s="45">
        <v>43.69</v>
      </c>
      <c r="D44" s="46">
        <v>5725</v>
      </c>
      <c r="E44" s="57">
        <v>1.634</v>
      </c>
      <c r="F44" s="45">
        <v>32.51</v>
      </c>
      <c r="G44" s="46">
        <v>6817</v>
      </c>
      <c r="H44" s="45">
        <v>1420.65</v>
      </c>
      <c r="I44" s="45">
        <v>4.03</v>
      </c>
      <c r="J44" s="33"/>
    </row>
    <row r="45" spans="1:10">
      <c r="A45" s="19"/>
      <c r="B45" s="56">
        <v>0.9</v>
      </c>
      <c r="C45" s="45">
        <v>43.46</v>
      </c>
      <c r="D45" s="46">
        <v>6819</v>
      </c>
      <c r="E45" s="57">
        <v>2.049</v>
      </c>
      <c r="F45" s="45">
        <v>43.51</v>
      </c>
      <c r="G45" s="46">
        <v>7420</v>
      </c>
      <c r="H45" s="45">
        <v>1891.09</v>
      </c>
      <c r="I45" s="45">
        <v>3.61</v>
      </c>
      <c r="J45" s="33"/>
    </row>
    <row r="46" spans="1:10">
      <c r="A46" s="21"/>
      <c r="B46" s="56">
        <v>1</v>
      </c>
      <c r="C46" s="45">
        <v>43.22</v>
      </c>
      <c r="D46" s="46">
        <v>7806</v>
      </c>
      <c r="E46" s="57">
        <v>2.354</v>
      </c>
      <c r="F46" s="45">
        <v>54.71</v>
      </c>
      <c r="G46" s="46">
        <v>7936</v>
      </c>
      <c r="H46" s="45">
        <v>2364.75</v>
      </c>
      <c r="I46" s="45">
        <v>3.3</v>
      </c>
      <c r="J46" s="33"/>
    </row>
    <row r="47" s="1" customFormat="1" ht="14.25" hidden="1" spans="1:10">
      <c r="A47" s="11" t="s">
        <v>15</v>
      </c>
      <c r="B47" s="11" t="s">
        <v>45</v>
      </c>
      <c r="C47" s="11" t="s">
        <v>46</v>
      </c>
      <c r="D47" s="11" t="s">
        <v>19</v>
      </c>
      <c r="E47" s="11" t="s">
        <v>47</v>
      </c>
      <c r="F47" s="11" t="s">
        <v>48</v>
      </c>
      <c r="G47" s="11" t="s">
        <v>49</v>
      </c>
      <c r="H47" s="11" t="s">
        <v>50</v>
      </c>
      <c r="I47" s="11" t="s">
        <v>20</v>
      </c>
      <c r="J47" s="11" t="s">
        <v>51</v>
      </c>
    </row>
    <row r="48" s="1" customFormat="1" ht="19.5" hidden="1" spans="1:10">
      <c r="A48" s="12" t="s">
        <v>52</v>
      </c>
      <c r="B48" s="12" t="s">
        <v>53</v>
      </c>
      <c r="C48" s="12" t="s">
        <v>54</v>
      </c>
      <c r="D48" s="12" t="s">
        <v>55</v>
      </c>
      <c r="E48" s="12" t="s">
        <v>56</v>
      </c>
      <c r="F48" s="12" t="s">
        <v>57</v>
      </c>
      <c r="G48" s="12" t="s">
        <v>58</v>
      </c>
      <c r="H48" s="12" t="s">
        <v>59</v>
      </c>
      <c r="I48" s="12" t="s">
        <v>29</v>
      </c>
      <c r="J48" s="12" t="s">
        <v>60</v>
      </c>
    </row>
    <row r="49" s="1" customFormat="1" ht="14.25" hidden="1" spans="1:10">
      <c r="A49" s="47" t="s">
        <v>230</v>
      </c>
      <c r="B49" s="14" t="s">
        <v>62</v>
      </c>
      <c r="C49" s="14" t="s">
        <v>63</v>
      </c>
      <c r="D49" s="14" t="s">
        <v>37</v>
      </c>
      <c r="E49" s="14" t="s">
        <v>64</v>
      </c>
      <c r="F49" s="14" t="s">
        <v>36</v>
      </c>
      <c r="G49" s="14" t="s">
        <v>65</v>
      </c>
      <c r="H49" s="14" t="s">
        <v>35</v>
      </c>
      <c r="I49" s="14" t="s">
        <v>38</v>
      </c>
      <c r="J49" s="14" t="s">
        <v>66</v>
      </c>
    </row>
    <row r="50" spans="1:10">
      <c r="A50" s="47"/>
      <c r="B50" s="56">
        <v>0.4</v>
      </c>
      <c r="C50" s="45">
        <v>44.27</v>
      </c>
      <c r="D50" s="46">
        <v>1730</v>
      </c>
      <c r="E50" s="57">
        <v>0.482</v>
      </c>
      <c r="F50" s="45">
        <v>5.1</v>
      </c>
      <c r="G50" s="46">
        <v>3480</v>
      </c>
      <c r="H50" s="45">
        <v>225.98</v>
      </c>
      <c r="I50" s="45">
        <v>7.66</v>
      </c>
      <c r="J50" s="44">
        <v>106</v>
      </c>
    </row>
    <row r="51" spans="1:10">
      <c r="A51" s="47"/>
      <c r="B51" s="56">
        <v>0.45</v>
      </c>
      <c r="C51" s="45">
        <v>44.24</v>
      </c>
      <c r="D51" s="46">
        <v>2172</v>
      </c>
      <c r="E51" s="57">
        <v>0.578</v>
      </c>
      <c r="F51" s="45">
        <v>6.73</v>
      </c>
      <c r="G51" s="46">
        <v>3853</v>
      </c>
      <c r="H51" s="45">
        <v>297.83</v>
      </c>
      <c r="I51" s="45">
        <v>7.29</v>
      </c>
      <c r="J51" s="44"/>
    </row>
    <row r="52" spans="1:10">
      <c r="A52" s="47"/>
      <c r="B52" s="56">
        <v>0.5</v>
      </c>
      <c r="C52" s="45">
        <v>44.15</v>
      </c>
      <c r="D52" s="46">
        <v>2894</v>
      </c>
      <c r="E52" s="57">
        <v>0.779</v>
      </c>
      <c r="F52" s="45">
        <v>10.39</v>
      </c>
      <c r="G52" s="46">
        <v>4423</v>
      </c>
      <c r="H52" s="45">
        <v>458.61</v>
      </c>
      <c r="I52" s="45">
        <v>6.31</v>
      </c>
      <c r="J52" s="44"/>
    </row>
    <row r="53" spans="1:10">
      <c r="A53" s="47"/>
      <c r="B53" s="56">
        <v>0.55</v>
      </c>
      <c r="C53" s="45">
        <v>44.07</v>
      </c>
      <c r="D53" s="46">
        <v>3525</v>
      </c>
      <c r="E53" s="57">
        <v>0.929</v>
      </c>
      <c r="F53" s="45">
        <v>13.85</v>
      </c>
      <c r="G53" s="46">
        <v>4895</v>
      </c>
      <c r="H53" s="45">
        <v>610.43</v>
      </c>
      <c r="I53" s="45">
        <v>5.78</v>
      </c>
      <c r="J53" s="44"/>
    </row>
    <row r="54" spans="1:10">
      <c r="A54" s="47"/>
      <c r="B54" s="56">
        <v>0.6</v>
      </c>
      <c r="C54" s="45">
        <v>43.99</v>
      </c>
      <c r="D54" s="46">
        <v>4220</v>
      </c>
      <c r="E54" s="57">
        <v>1.099</v>
      </c>
      <c r="F54" s="45">
        <v>17.53</v>
      </c>
      <c r="G54" s="46">
        <v>5314</v>
      </c>
      <c r="H54" s="45">
        <v>771.33</v>
      </c>
      <c r="I54" s="45">
        <v>5.47</v>
      </c>
      <c r="J54" s="44"/>
    </row>
    <row r="55" spans="1:10">
      <c r="A55" s="47"/>
      <c r="B55" s="56">
        <v>0.65</v>
      </c>
      <c r="C55" s="45">
        <v>43.92</v>
      </c>
      <c r="D55" s="46">
        <v>4817</v>
      </c>
      <c r="E55" s="57">
        <v>1.24</v>
      </c>
      <c r="F55" s="45">
        <v>21.04</v>
      </c>
      <c r="G55" s="46">
        <v>5651</v>
      </c>
      <c r="H55" s="45">
        <v>924.14</v>
      </c>
      <c r="I55" s="45">
        <v>5.21</v>
      </c>
      <c r="J55" s="44"/>
    </row>
    <row r="56" spans="1:10">
      <c r="A56" s="47"/>
      <c r="B56" s="56">
        <v>0.7</v>
      </c>
      <c r="C56" s="45">
        <v>43.82</v>
      </c>
      <c r="D56" s="46">
        <v>5554</v>
      </c>
      <c r="E56" s="57">
        <v>1.422</v>
      </c>
      <c r="F56" s="45">
        <v>25.78</v>
      </c>
      <c r="G56" s="46">
        <v>6007</v>
      </c>
      <c r="H56" s="45">
        <v>1129.54</v>
      </c>
      <c r="I56" s="45">
        <v>4.92</v>
      </c>
      <c r="J56" s="44"/>
    </row>
    <row r="57" spans="1:10">
      <c r="A57" s="47"/>
      <c r="B57" s="56">
        <v>0.75</v>
      </c>
      <c r="C57" s="45">
        <v>43.71</v>
      </c>
      <c r="D57" s="46">
        <v>6236</v>
      </c>
      <c r="E57" s="57">
        <v>1.585</v>
      </c>
      <c r="F57" s="45">
        <v>30.89</v>
      </c>
      <c r="G57" s="46">
        <v>6387</v>
      </c>
      <c r="H57" s="45">
        <v>1350.43</v>
      </c>
      <c r="I57" s="45">
        <v>4.62</v>
      </c>
      <c r="J57" s="44"/>
    </row>
    <row r="58" spans="1:10">
      <c r="A58" s="47"/>
      <c r="B58" s="56">
        <v>0.8</v>
      </c>
      <c r="C58" s="45">
        <v>43.61</v>
      </c>
      <c r="D58" s="46">
        <v>6884</v>
      </c>
      <c r="E58" s="57">
        <v>1.79</v>
      </c>
      <c r="F58" s="45">
        <v>35.84</v>
      </c>
      <c r="G58" s="46">
        <v>6691</v>
      </c>
      <c r="H58" s="45">
        <v>1562.82</v>
      </c>
      <c r="I58" s="45">
        <v>4.41</v>
      </c>
      <c r="J58" s="44"/>
    </row>
    <row r="59" spans="1:10">
      <c r="A59" s="47"/>
      <c r="B59" s="56">
        <v>0.9</v>
      </c>
      <c r="C59" s="45">
        <v>43.37</v>
      </c>
      <c r="D59" s="46">
        <v>8240</v>
      </c>
      <c r="E59" s="57">
        <v>2.132</v>
      </c>
      <c r="F59" s="45">
        <v>47.17</v>
      </c>
      <c r="G59" s="46">
        <v>7289</v>
      </c>
      <c r="H59" s="45">
        <v>2045.77</v>
      </c>
      <c r="I59" s="45">
        <v>4.03</v>
      </c>
      <c r="J59" s="44"/>
    </row>
    <row r="60" spans="1:10">
      <c r="A60" s="47"/>
      <c r="B60" s="56">
        <v>1</v>
      </c>
      <c r="C60" s="45">
        <v>43.11</v>
      </c>
      <c r="D60" s="46">
        <v>9499</v>
      </c>
      <c r="E60" s="57">
        <v>2.468</v>
      </c>
      <c r="F60" s="45">
        <v>59.53</v>
      </c>
      <c r="G60" s="46">
        <v>7781</v>
      </c>
      <c r="H60" s="45">
        <v>2566.74</v>
      </c>
      <c r="I60" s="45">
        <v>3.7</v>
      </c>
      <c r="J60" s="44"/>
    </row>
    <row r="61" s="1" customFormat="1" ht="14.25" hidden="1" spans="1:10">
      <c r="A61" s="11" t="s">
        <v>15</v>
      </c>
      <c r="B61" s="11" t="s">
        <v>45</v>
      </c>
      <c r="C61" s="11" t="s">
        <v>46</v>
      </c>
      <c r="D61" s="11" t="s">
        <v>19</v>
      </c>
      <c r="E61" s="11" t="s">
        <v>47</v>
      </c>
      <c r="F61" s="11" t="s">
        <v>48</v>
      </c>
      <c r="G61" s="11" t="s">
        <v>49</v>
      </c>
      <c r="H61" s="11" t="s">
        <v>50</v>
      </c>
      <c r="I61" s="11" t="s">
        <v>20</v>
      </c>
      <c r="J61" s="11" t="s">
        <v>51</v>
      </c>
    </row>
    <row r="62" s="1" customFormat="1" ht="19.5" hidden="1" spans="1:10">
      <c r="A62" s="12" t="s">
        <v>52</v>
      </c>
      <c r="B62" s="12" t="s">
        <v>53</v>
      </c>
      <c r="C62" s="12" t="s">
        <v>54</v>
      </c>
      <c r="D62" s="12" t="s">
        <v>55</v>
      </c>
      <c r="E62" s="12" t="s">
        <v>56</v>
      </c>
      <c r="F62" s="12" t="s">
        <v>57</v>
      </c>
      <c r="G62" s="12" t="s">
        <v>58</v>
      </c>
      <c r="H62" s="12" t="s">
        <v>59</v>
      </c>
      <c r="I62" s="12" t="s">
        <v>29</v>
      </c>
      <c r="J62" s="12" t="s">
        <v>60</v>
      </c>
    </row>
    <row r="63" s="1" customFormat="1" ht="14.25" hidden="1" spans="1:10">
      <c r="A63" s="47" t="s">
        <v>231</v>
      </c>
      <c r="B63" s="14" t="s">
        <v>62</v>
      </c>
      <c r="C63" s="14" t="s">
        <v>63</v>
      </c>
      <c r="D63" s="14" t="s">
        <v>37</v>
      </c>
      <c r="E63" s="14" t="s">
        <v>64</v>
      </c>
      <c r="F63" s="14" t="s">
        <v>36</v>
      </c>
      <c r="G63" s="14" t="s">
        <v>65</v>
      </c>
      <c r="H63" s="14" t="s">
        <v>35</v>
      </c>
      <c r="I63" s="14" t="s">
        <v>38</v>
      </c>
      <c r="J63" s="14" t="s">
        <v>66</v>
      </c>
    </row>
    <row r="64" spans="1:10">
      <c r="A64" s="47"/>
      <c r="B64" s="56">
        <v>0.4</v>
      </c>
      <c r="C64" s="45">
        <v>22.02</v>
      </c>
      <c r="D64" s="46">
        <v>1426</v>
      </c>
      <c r="E64" s="57">
        <v>0.373</v>
      </c>
      <c r="F64" s="45">
        <v>8.48</v>
      </c>
      <c r="G64" s="46">
        <v>3491</v>
      </c>
      <c r="H64" s="45">
        <v>186.8</v>
      </c>
      <c r="I64" s="45">
        <v>7.63</v>
      </c>
      <c r="J64" s="44">
        <v>74</v>
      </c>
    </row>
    <row r="65" spans="1:10">
      <c r="A65" s="47"/>
      <c r="B65" s="56">
        <v>0.45</v>
      </c>
      <c r="C65" s="45">
        <v>21.96</v>
      </c>
      <c r="D65" s="46">
        <v>1757</v>
      </c>
      <c r="E65" s="57">
        <v>0.47</v>
      </c>
      <c r="F65" s="45">
        <v>11.05</v>
      </c>
      <c r="G65" s="46">
        <v>3867</v>
      </c>
      <c r="H65" s="45">
        <v>242.62</v>
      </c>
      <c r="I65" s="45">
        <v>7.24</v>
      </c>
      <c r="J65" s="44"/>
    </row>
    <row r="66" spans="1:10">
      <c r="A66" s="47"/>
      <c r="B66" s="56">
        <v>0.5</v>
      </c>
      <c r="C66" s="45">
        <v>21.83</v>
      </c>
      <c r="D66" s="46">
        <v>2367</v>
      </c>
      <c r="E66" s="57">
        <v>0.614</v>
      </c>
      <c r="F66" s="45">
        <v>17.22</v>
      </c>
      <c r="G66" s="46">
        <v>4437</v>
      </c>
      <c r="H66" s="45">
        <v>375.97</v>
      </c>
      <c r="I66" s="45">
        <v>6.29</v>
      </c>
      <c r="J66" s="44"/>
    </row>
    <row r="67" spans="1:10">
      <c r="A67" s="47"/>
      <c r="B67" s="56">
        <v>0.55</v>
      </c>
      <c r="C67" s="45">
        <v>21.74</v>
      </c>
      <c r="D67" s="46">
        <v>2787</v>
      </c>
      <c r="E67" s="57">
        <v>0.724</v>
      </c>
      <c r="F67" s="45">
        <v>21.32</v>
      </c>
      <c r="G67" s="46">
        <v>4818</v>
      </c>
      <c r="H67" s="45">
        <v>463.48</v>
      </c>
      <c r="I67" s="45">
        <v>6.01</v>
      </c>
      <c r="J67" s="44"/>
    </row>
    <row r="68" spans="1:10">
      <c r="A68" s="47"/>
      <c r="B68" s="56">
        <v>0.6</v>
      </c>
      <c r="C68" s="45">
        <v>21.63</v>
      </c>
      <c r="D68" s="46">
        <v>3273</v>
      </c>
      <c r="E68" s="57">
        <v>0.854</v>
      </c>
      <c r="F68" s="45">
        <v>26.63</v>
      </c>
      <c r="G68" s="46">
        <v>5238</v>
      </c>
      <c r="H68" s="45">
        <v>576.14</v>
      </c>
      <c r="I68" s="45">
        <v>5.68</v>
      </c>
      <c r="J68" s="44"/>
    </row>
    <row r="69" spans="1:10">
      <c r="A69" s="47"/>
      <c r="B69" s="56">
        <v>0.65</v>
      </c>
      <c r="C69" s="45">
        <v>21.53</v>
      </c>
      <c r="D69" s="46">
        <v>3696</v>
      </c>
      <c r="E69" s="57">
        <v>0.939</v>
      </c>
      <c r="F69" s="45">
        <v>31.43</v>
      </c>
      <c r="G69" s="46">
        <v>5536</v>
      </c>
      <c r="H69" s="45">
        <v>676.66</v>
      </c>
      <c r="I69" s="45">
        <v>5.46</v>
      </c>
      <c r="J69" s="44"/>
    </row>
    <row r="70" spans="1:10">
      <c r="A70" s="47"/>
      <c r="B70" s="56">
        <v>0.7</v>
      </c>
      <c r="C70" s="45">
        <v>21.41</v>
      </c>
      <c r="D70" s="46">
        <v>4117</v>
      </c>
      <c r="E70" s="57">
        <v>1.054</v>
      </c>
      <c r="F70" s="45">
        <v>37.34</v>
      </c>
      <c r="G70" s="46">
        <v>5876</v>
      </c>
      <c r="H70" s="45">
        <v>799.35</v>
      </c>
      <c r="I70" s="45">
        <v>5.15</v>
      </c>
      <c r="J70" s="44"/>
    </row>
    <row r="71" spans="1:10">
      <c r="A71" s="47"/>
      <c r="B71" s="56">
        <v>0.75</v>
      </c>
      <c r="C71" s="45">
        <v>21.24</v>
      </c>
      <c r="D71" s="46">
        <v>4560</v>
      </c>
      <c r="E71" s="57">
        <v>1.26</v>
      </c>
      <c r="F71" s="45">
        <v>44.95</v>
      </c>
      <c r="G71" s="46">
        <v>6211</v>
      </c>
      <c r="H71" s="45">
        <v>954.74</v>
      </c>
      <c r="I71" s="45">
        <v>4.78</v>
      </c>
      <c r="J71" s="44"/>
    </row>
    <row r="72" spans="1:10">
      <c r="A72" s="47"/>
      <c r="B72" s="56">
        <v>0.8</v>
      </c>
      <c r="C72" s="45">
        <v>21.09</v>
      </c>
      <c r="D72" s="46">
        <v>5000</v>
      </c>
      <c r="E72" s="57">
        <v>1.518</v>
      </c>
      <c r="F72" s="45">
        <v>51.43</v>
      </c>
      <c r="G72" s="46">
        <v>6476</v>
      </c>
      <c r="H72" s="45">
        <v>1084.83</v>
      </c>
      <c r="I72" s="45">
        <v>4.61</v>
      </c>
      <c r="J72" s="44"/>
    </row>
    <row r="73" spans="1:10">
      <c r="A73" s="47"/>
      <c r="B73" s="56">
        <v>0.9</v>
      </c>
      <c r="C73" s="45">
        <v>20.78</v>
      </c>
      <c r="D73" s="46">
        <v>5903</v>
      </c>
      <c r="E73" s="57">
        <v>1.698</v>
      </c>
      <c r="F73" s="45">
        <v>66.45</v>
      </c>
      <c r="G73" s="46">
        <v>7006</v>
      </c>
      <c r="H73" s="45">
        <v>1380.62</v>
      </c>
      <c r="I73" s="45">
        <v>4.28</v>
      </c>
      <c r="J73" s="44"/>
    </row>
    <row r="74" spans="1:10">
      <c r="A74" s="47"/>
      <c r="B74" s="56">
        <v>1</v>
      </c>
      <c r="C74" s="45">
        <v>20.43</v>
      </c>
      <c r="D74" s="46">
        <v>6733</v>
      </c>
      <c r="E74" s="57">
        <v>1.9</v>
      </c>
      <c r="F74" s="45">
        <v>82.27</v>
      </c>
      <c r="G74" s="46">
        <v>7422</v>
      </c>
      <c r="H74" s="45">
        <v>1680.38</v>
      </c>
      <c r="I74" s="45">
        <v>4.01</v>
      </c>
      <c r="J74" s="44"/>
    </row>
    <row r="75" s="1" customFormat="1" ht="14.25" hidden="1" spans="1:10">
      <c r="A75" s="11" t="s">
        <v>15</v>
      </c>
      <c r="B75" s="11" t="s">
        <v>45</v>
      </c>
      <c r="C75" s="11" t="s">
        <v>46</v>
      </c>
      <c r="D75" s="11" t="s">
        <v>19</v>
      </c>
      <c r="E75" s="11" t="s">
        <v>47</v>
      </c>
      <c r="F75" s="11" t="s">
        <v>48</v>
      </c>
      <c r="G75" s="11" t="s">
        <v>49</v>
      </c>
      <c r="H75" s="11" t="s">
        <v>50</v>
      </c>
      <c r="I75" s="11" t="s">
        <v>20</v>
      </c>
      <c r="J75" s="11" t="s">
        <v>51</v>
      </c>
    </row>
    <row r="76" s="1" customFormat="1" ht="19.5" hidden="1" spans="1:10">
      <c r="A76" s="12" t="s">
        <v>52</v>
      </c>
      <c r="B76" s="12" t="s">
        <v>53</v>
      </c>
      <c r="C76" s="12" t="s">
        <v>54</v>
      </c>
      <c r="D76" s="12" t="s">
        <v>55</v>
      </c>
      <c r="E76" s="12" t="s">
        <v>56</v>
      </c>
      <c r="F76" s="12" t="s">
        <v>57</v>
      </c>
      <c r="G76" s="12" t="s">
        <v>58</v>
      </c>
      <c r="H76" s="12" t="s">
        <v>59</v>
      </c>
      <c r="I76" s="12" t="s">
        <v>29</v>
      </c>
      <c r="J76" s="12" t="s">
        <v>60</v>
      </c>
    </row>
    <row r="77" s="1" customFormat="1" ht="14.25" hidden="1" spans="1:10">
      <c r="A77" s="47" t="s">
        <v>232</v>
      </c>
      <c r="B77" s="14" t="s">
        <v>62</v>
      </c>
      <c r="C77" s="14" t="s">
        <v>63</v>
      </c>
      <c r="D77" s="14" t="s">
        <v>37</v>
      </c>
      <c r="E77" s="14" t="s">
        <v>64</v>
      </c>
      <c r="F77" s="14" t="s">
        <v>36</v>
      </c>
      <c r="G77" s="14" t="s">
        <v>65</v>
      </c>
      <c r="H77" s="14" t="s">
        <v>35</v>
      </c>
      <c r="I77" s="14" t="s">
        <v>38</v>
      </c>
      <c r="J77" s="14" t="s">
        <v>66</v>
      </c>
    </row>
    <row r="78" spans="1:10">
      <c r="A78" s="47"/>
      <c r="B78" s="56">
        <v>0.4</v>
      </c>
      <c r="C78" s="45">
        <v>22.02</v>
      </c>
      <c r="D78" s="46">
        <v>1452</v>
      </c>
      <c r="E78" s="57">
        <v>0.387</v>
      </c>
      <c r="F78" s="45">
        <v>9.29</v>
      </c>
      <c r="G78" s="46">
        <v>3393</v>
      </c>
      <c r="H78" s="45">
        <v>204.46</v>
      </c>
      <c r="I78" s="45">
        <v>7.1</v>
      </c>
      <c r="J78" s="44">
        <v>81</v>
      </c>
    </row>
    <row r="79" spans="1:10">
      <c r="A79" s="47"/>
      <c r="B79" s="56">
        <v>0.45</v>
      </c>
      <c r="C79" s="45">
        <v>21.97</v>
      </c>
      <c r="D79" s="46">
        <v>1741</v>
      </c>
      <c r="E79" s="57">
        <v>0.461</v>
      </c>
      <c r="F79" s="45">
        <v>11.85</v>
      </c>
      <c r="G79" s="46">
        <v>3748</v>
      </c>
      <c r="H79" s="45">
        <v>260.37</v>
      </c>
      <c r="I79" s="45">
        <v>6.69</v>
      </c>
      <c r="J79" s="44"/>
    </row>
    <row r="80" spans="1:10">
      <c r="A80" s="47"/>
      <c r="B80" s="56">
        <v>0.5</v>
      </c>
      <c r="C80" s="45">
        <v>21.87</v>
      </c>
      <c r="D80" s="46">
        <v>2215</v>
      </c>
      <c r="E80" s="57">
        <v>0.587</v>
      </c>
      <c r="F80" s="45">
        <v>16.83</v>
      </c>
      <c r="G80" s="46">
        <v>4203</v>
      </c>
      <c r="H80" s="45">
        <v>368.06</v>
      </c>
      <c r="I80" s="45">
        <v>6.02</v>
      </c>
      <c r="J80" s="44"/>
    </row>
    <row r="81" spans="1:10">
      <c r="A81" s="47"/>
      <c r="B81" s="56">
        <v>0.55</v>
      </c>
      <c r="C81" s="45">
        <v>21.73</v>
      </c>
      <c r="D81" s="46">
        <v>2734</v>
      </c>
      <c r="E81" s="57">
        <v>0.733</v>
      </c>
      <c r="F81" s="45">
        <v>23.19</v>
      </c>
      <c r="G81" s="46">
        <v>4676</v>
      </c>
      <c r="H81" s="45">
        <v>503.81</v>
      </c>
      <c r="I81" s="45">
        <v>5.43</v>
      </c>
      <c r="J81" s="44"/>
    </row>
    <row r="82" spans="1:10">
      <c r="A82" s="47"/>
      <c r="B82" s="56">
        <v>0.6</v>
      </c>
      <c r="C82" s="45">
        <v>21.61</v>
      </c>
      <c r="D82" s="46">
        <v>3267</v>
      </c>
      <c r="E82" s="57">
        <v>0.885</v>
      </c>
      <c r="F82" s="45">
        <v>28.99</v>
      </c>
      <c r="G82" s="46">
        <v>5080</v>
      </c>
      <c r="H82" s="45">
        <v>626.57</v>
      </c>
      <c r="I82" s="45">
        <v>5.21</v>
      </c>
      <c r="J82" s="44"/>
    </row>
    <row r="83" spans="1:10">
      <c r="A83" s="47"/>
      <c r="B83" s="56">
        <v>0.65</v>
      </c>
      <c r="C83" s="45">
        <v>21.5</v>
      </c>
      <c r="D83" s="46">
        <v>3687</v>
      </c>
      <c r="E83" s="57">
        <v>1.024</v>
      </c>
      <c r="F83" s="45">
        <v>34.13</v>
      </c>
      <c r="G83" s="46">
        <v>5385</v>
      </c>
      <c r="H83" s="45">
        <v>733.94</v>
      </c>
      <c r="I83" s="45">
        <v>5.02</v>
      </c>
      <c r="J83" s="44"/>
    </row>
    <row r="84" spans="1:10">
      <c r="A84" s="47"/>
      <c r="B84" s="56">
        <v>0.7</v>
      </c>
      <c r="C84" s="45">
        <v>21.37</v>
      </c>
      <c r="D84" s="46">
        <v>4162</v>
      </c>
      <c r="E84" s="57">
        <v>1.139</v>
      </c>
      <c r="F84" s="45">
        <v>40.6</v>
      </c>
      <c r="G84" s="46">
        <v>5700</v>
      </c>
      <c r="H84" s="45">
        <v>867.53</v>
      </c>
      <c r="I84" s="45">
        <v>4.8</v>
      </c>
      <c r="J84" s="44"/>
    </row>
    <row r="85" spans="1:10">
      <c r="A85" s="47"/>
      <c r="B85" s="56">
        <v>0.75</v>
      </c>
      <c r="C85" s="45">
        <v>21.21</v>
      </c>
      <c r="D85" s="46">
        <v>4651</v>
      </c>
      <c r="E85" s="57">
        <v>1.259</v>
      </c>
      <c r="F85" s="45">
        <v>48.06</v>
      </c>
      <c r="G85" s="46">
        <v>6003</v>
      </c>
      <c r="H85" s="45">
        <v>1019.47</v>
      </c>
      <c r="I85" s="45">
        <v>4.56</v>
      </c>
      <c r="J85" s="44"/>
    </row>
    <row r="86" spans="1:10">
      <c r="A86" s="47"/>
      <c r="B86" s="56">
        <v>0.8</v>
      </c>
      <c r="C86" s="45">
        <v>21.07</v>
      </c>
      <c r="D86" s="46">
        <v>5092</v>
      </c>
      <c r="E86" s="57">
        <v>1.37</v>
      </c>
      <c r="F86" s="45">
        <v>54.89</v>
      </c>
      <c r="G86" s="46">
        <v>6270</v>
      </c>
      <c r="H86" s="45">
        <v>1156.66</v>
      </c>
      <c r="I86" s="45">
        <v>4.4</v>
      </c>
      <c r="J86" s="44"/>
    </row>
    <row r="87" spans="1:10">
      <c r="A87" s="47"/>
      <c r="B87" s="56">
        <v>0.9</v>
      </c>
      <c r="C87" s="45">
        <v>20.7</v>
      </c>
      <c r="D87" s="46">
        <v>5636</v>
      </c>
      <c r="E87" s="57">
        <v>1.629</v>
      </c>
      <c r="F87" s="45">
        <v>72.94</v>
      </c>
      <c r="G87" s="46">
        <v>6723</v>
      </c>
      <c r="H87" s="45">
        <v>1509.93</v>
      </c>
      <c r="I87" s="45">
        <v>3.73</v>
      </c>
      <c r="J87" s="44"/>
    </row>
    <row r="88" spans="1:10">
      <c r="A88" s="47"/>
      <c r="B88" s="56">
        <v>1</v>
      </c>
      <c r="C88" s="45">
        <v>20.34</v>
      </c>
      <c r="D88" s="46">
        <v>6328</v>
      </c>
      <c r="E88" s="57">
        <v>1.853</v>
      </c>
      <c r="F88" s="45">
        <v>90.14</v>
      </c>
      <c r="G88" s="46">
        <v>7128</v>
      </c>
      <c r="H88" s="45">
        <v>1833.17</v>
      </c>
      <c r="I88" s="45">
        <v>3.45</v>
      </c>
      <c r="J88" s="44"/>
    </row>
    <row r="89" s="1" customFormat="1" ht="14.25" hidden="1" spans="1:10">
      <c r="A89" s="11" t="s">
        <v>15</v>
      </c>
      <c r="B89" s="11" t="s">
        <v>45</v>
      </c>
      <c r="C89" s="11" t="s">
        <v>46</v>
      </c>
      <c r="D89" s="11" t="s">
        <v>19</v>
      </c>
      <c r="E89" s="11" t="s">
        <v>47</v>
      </c>
      <c r="F89" s="11" t="s">
        <v>48</v>
      </c>
      <c r="G89" s="11" t="s">
        <v>49</v>
      </c>
      <c r="H89" s="11" t="s">
        <v>50</v>
      </c>
      <c r="I89" s="11" t="s">
        <v>20</v>
      </c>
      <c r="J89" s="11" t="s">
        <v>51</v>
      </c>
    </row>
    <row r="90" s="1" customFormat="1" ht="19.5" hidden="1" spans="1:10">
      <c r="A90" s="12" t="s">
        <v>52</v>
      </c>
      <c r="B90" s="12" t="s">
        <v>53</v>
      </c>
      <c r="C90" s="12" t="s">
        <v>54</v>
      </c>
      <c r="D90" s="12" t="s">
        <v>55</v>
      </c>
      <c r="E90" s="12" t="s">
        <v>56</v>
      </c>
      <c r="F90" s="12" t="s">
        <v>57</v>
      </c>
      <c r="G90" s="12" t="s">
        <v>58</v>
      </c>
      <c r="H90" s="12" t="s">
        <v>59</v>
      </c>
      <c r="I90" s="12" t="s">
        <v>29</v>
      </c>
      <c r="J90" s="12" t="s">
        <v>60</v>
      </c>
    </row>
    <row r="91" s="1" customFormat="1" ht="14.25" hidden="1" spans="1:10">
      <c r="A91" s="47" t="s">
        <v>233</v>
      </c>
      <c r="B91" s="14" t="s">
        <v>62</v>
      </c>
      <c r="C91" s="14" t="s">
        <v>63</v>
      </c>
      <c r="D91" s="14" t="s">
        <v>37</v>
      </c>
      <c r="E91" s="14" t="s">
        <v>64</v>
      </c>
      <c r="F91" s="14" t="s">
        <v>36</v>
      </c>
      <c r="G91" s="14" t="s">
        <v>65</v>
      </c>
      <c r="H91" s="14" t="s">
        <v>35</v>
      </c>
      <c r="I91" s="14" t="s">
        <v>38</v>
      </c>
      <c r="J91" s="14" t="s">
        <v>66</v>
      </c>
    </row>
    <row r="92" spans="1:10">
      <c r="A92" s="47"/>
      <c r="B92" s="56">
        <v>0.4</v>
      </c>
      <c r="C92" s="45">
        <v>22</v>
      </c>
      <c r="D92" s="46">
        <v>1718</v>
      </c>
      <c r="E92" s="57">
        <v>0.459</v>
      </c>
      <c r="F92" s="45">
        <v>10.36</v>
      </c>
      <c r="G92" s="46">
        <v>3370</v>
      </c>
      <c r="H92" s="45">
        <v>227.99</v>
      </c>
      <c r="I92" s="45">
        <v>7.54</v>
      </c>
      <c r="J92" s="44">
        <v>91</v>
      </c>
    </row>
    <row r="93" spans="1:10">
      <c r="A93" s="47"/>
      <c r="B93" s="56">
        <v>0.45</v>
      </c>
      <c r="C93" s="45">
        <v>21.94</v>
      </c>
      <c r="D93" s="46">
        <v>2038</v>
      </c>
      <c r="E93" s="57">
        <v>0.537</v>
      </c>
      <c r="F93" s="45">
        <v>13.29</v>
      </c>
      <c r="G93" s="46">
        <v>3739</v>
      </c>
      <c r="H93" s="45">
        <v>291.53</v>
      </c>
      <c r="I93" s="45">
        <v>6.99</v>
      </c>
      <c r="J93" s="44"/>
    </row>
    <row r="94" spans="1:10">
      <c r="A94" s="47"/>
      <c r="B94" s="56">
        <v>0.5</v>
      </c>
      <c r="C94" s="45">
        <v>21.84</v>
      </c>
      <c r="D94" s="46">
        <v>2584</v>
      </c>
      <c r="E94" s="57">
        <v>0.685</v>
      </c>
      <c r="F94" s="45">
        <v>18.44</v>
      </c>
      <c r="G94" s="46">
        <v>4155</v>
      </c>
      <c r="H94" s="45">
        <v>402.67</v>
      </c>
      <c r="I94" s="45">
        <v>6.42</v>
      </c>
      <c r="J94" s="44"/>
    </row>
    <row r="95" spans="1:10">
      <c r="A95" s="47"/>
      <c r="B95" s="56">
        <v>0.55</v>
      </c>
      <c r="C95" s="45">
        <v>21.67</v>
      </c>
      <c r="D95" s="46">
        <v>3168</v>
      </c>
      <c r="E95" s="57">
        <v>0.842</v>
      </c>
      <c r="F95" s="45">
        <v>26.22</v>
      </c>
      <c r="G95" s="46">
        <v>4635</v>
      </c>
      <c r="H95" s="45">
        <v>568.26</v>
      </c>
      <c r="I95" s="45">
        <v>5.58</v>
      </c>
      <c r="J95" s="44"/>
    </row>
    <row r="96" spans="1:10">
      <c r="A96" s="47"/>
      <c r="B96" s="56">
        <v>0.6</v>
      </c>
      <c r="C96" s="45">
        <v>21.53</v>
      </c>
      <c r="D96" s="46">
        <v>3807</v>
      </c>
      <c r="E96" s="57">
        <v>1.014</v>
      </c>
      <c r="F96" s="45">
        <v>33.2</v>
      </c>
      <c r="G96" s="46">
        <v>5031</v>
      </c>
      <c r="H96" s="45">
        <v>714.61</v>
      </c>
      <c r="I96" s="45">
        <v>5.33</v>
      </c>
      <c r="J96" s="44"/>
    </row>
    <row r="97" spans="1:10">
      <c r="A97" s="47"/>
      <c r="B97" s="56">
        <v>0.65</v>
      </c>
      <c r="C97" s="45">
        <v>21.42</v>
      </c>
      <c r="D97" s="46">
        <v>4233</v>
      </c>
      <c r="E97" s="57">
        <v>1.114</v>
      </c>
      <c r="F97" s="45">
        <v>38.67</v>
      </c>
      <c r="G97" s="46">
        <v>5325</v>
      </c>
      <c r="H97" s="45">
        <v>828.27</v>
      </c>
      <c r="I97" s="45">
        <v>5.11</v>
      </c>
      <c r="J97" s="44"/>
    </row>
    <row r="98" spans="1:10">
      <c r="A98" s="47"/>
      <c r="B98" s="56">
        <v>0.7</v>
      </c>
      <c r="C98" s="45">
        <v>21.28</v>
      </c>
      <c r="D98" s="46">
        <v>4684</v>
      </c>
      <c r="E98" s="57">
        <v>1.226</v>
      </c>
      <c r="F98" s="45">
        <v>45.61</v>
      </c>
      <c r="G98" s="46">
        <v>5624</v>
      </c>
      <c r="H98" s="45">
        <v>970.3</v>
      </c>
      <c r="I98" s="45">
        <v>4.83</v>
      </c>
      <c r="J98" s="44"/>
    </row>
    <row r="99" spans="1:10">
      <c r="A99" s="47"/>
      <c r="B99" s="56">
        <v>0.75</v>
      </c>
      <c r="C99" s="45">
        <v>21.1</v>
      </c>
      <c r="D99" s="46">
        <v>5250</v>
      </c>
      <c r="E99" s="57">
        <v>1.364</v>
      </c>
      <c r="F99" s="45">
        <v>54.16</v>
      </c>
      <c r="G99" s="46">
        <v>5924</v>
      </c>
      <c r="H99" s="45">
        <v>1142.78</v>
      </c>
      <c r="I99" s="45">
        <v>4.59</v>
      </c>
      <c r="J99" s="44"/>
    </row>
    <row r="100" spans="1:10">
      <c r="A100" s="47"/>
      <c r="B100" s="56">
        <v>0.8</v>
      </c>
      <c r="C100" s="45">
        <v>20.95</v>
      </c>
      <c r="D100" s="46">
        <v>5697</v>
      </c>
      <c r="E100" s="57">
        <v>1.479</v>
      </c>
      <c r="F100" s="45">
        <v>61.71</v>
      </c>
      <c r="G100" s="46">
        <v>6172</v>
      </c>
      <c r="H100" s="45">
        <v>1292.68</v>
      </c>
      <c r="I100" s="45">
        <v>4.41</v>
      </c>
      <c r="J100" s="44"/>
    </row>
    <row r="101" spans="1:10">
      <c r="A101" s="47"/>
      <c r="B101" s="56">
        <v>0.9</v>
      </c>
      <c r="C101" s="45">
        <v>20.58</v>
      </c>
      <c r="D101" s="46">
        <v>6703</v>
      </c>
      <c r="E101" s="57">
        <v>1.716</v>
      </c>
      <c r="F101" s="45">
        <v>79.4</v>
      </c>
      <c r="G101" s="46">
        <v>6640</v>
      </c>
      <c r="H101" s="45">
        <v>1634.41</v>
      </c>
      <c r="I101" s="45">
        <v>4.1</v>
      </c>
      <c r="J101" s="44"/>
    </row>
    <row r="102" spans="1:10">
      <c r="A102" s="47"/>
      <c r="B102" s="56">
        <v>1</v>
      </c>
      <c r="C102" s="45">
        <v>20.21</v>
      </c>
      <c r="D102" s="46">
        <v>7516</v>
      </c>
      <c r="E102" s="57">
        <v>1.921</v>
      </c>
      <c r="F102" s="45">
        <v>96.83</v>
      </c>
      <c r="G102" s="46">
        <v>7020</v>
      </c>
      <c r="H102" s="45">
        <v>1956.9</v>
      </c>
      <c r="I102" s="45">
        <v>3.84</v>
      </c>
      <c r="J102" s="44"/>
    </row>
    <row r="103" s="1" customFormat="1" ht="17" customHeight="1" spans="1:10">
      <c r="A103" s="10" t="s">
        <v>69</v>
      </c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>
      <c r="A104" s="35" t="str">
        <f>_xlfn.DISPIMG("ID_3B09C59F08E44E4DB2AB4F7552431864",1)</f>
        <v>=DISPIMG("ID_3B09C59F08E44E4DB2AB4F7552431864",1)</v>
      </c>
      <c r="B104" s="35"/>
      <c r="C104" s="35"/>
      <c r="D104" s="35"/>
      <c r="E104" s="35"/>
      <c r="F104" s="35"/>
      <c r="G104" s="35"/>
      <c r="H104" s="35"/>
      <c r="I104" s="35"/>
      <c r="J104" s="35"/>
    </row>
    <row r="105" spans="1:10">
      <c r="A105" s="35"/>
      <c r="B105" s="35"/>
      <c r="C105" s="35"/>
      <c r="D105" s="35"/>
      <c r="E105" s="35"/>
      <c r="F105" s="35"/>
      <c r="G105" s="35"/>
      <c r="H105" s="35"/>
      <c r="I105" s="35"/>
      <c r="J105" s="35"/>
    </row>
    <row r="106" spans="1:10">
      <c r="A106" s="35"/>
      <c r="B106" s="35"/>
      <c r="C106" s="35"/>
      <c r="D106" s="35"/>
      <c r="E106" s="35"/>
      <c r="F106" s="35"/>
      <c r="G106" s="35"/>
      <c r="H106" s="35"/>
      <c r="I106" s="35"/>
      <c r="J106" s="35"/>
    </row>
    <row r="107" spans="1:10">
      <c r="A107" s="35"/>
      <c r="B107" s="35"/>
      <c r="C107" s="35"/>
      <c r="D107" s="35"/>
      <c r="E107" s="35"/>
      <c r="F107" s="35"/>
      <c r="G107" s="35"/>
      <c r="H107" s="35"/>
      <c r="I107" s="35"/>
      <c r="J107" s="35"/>
    </row>
    <row r="108" spans="1:10">
      <c r="A108" s="35"/>
      <c r="B108" s="35"/>
      <c r="C108" s="35"/>
      <c r="D108" s="35"/>
      <c r="E108" s="35"/>
      <c r="F108" s="35"/>
      <c r="G108" s="35"/>
      <c r="H108" s="35"/>
      <c r="I108" s="35"/>
      <c r="J108" s="35"/>
    </row>
    <row r="109" spans="1:10">
      <c r="A109" s="35"/>
      <c r="B109" s="35"/>
      <c r="C109" s="35"/>
      <c r="D109" s="35"/>
      <c r="E109" s="35"/>
      <c r="F109" s="35"/>
      <c r="G109" s="35"/>
      <c r="H109" s="35"/>
      <c r="I109" s="35"/>
      <c r="J109" s="35"/>
    </row>
    <row r="110" spans="1:10">
      <c r="A110" s="35"/>
      <c r="B110" s="35"/>
      <c r="C110" s="35"/>
      <c r="D110" s="35"/>
      <c r="E110" s="35"/>
      <c r="F110" s="35"/>
      <c r="G110" s="35"/>
      <c r="H110" s="35"/>
      <c r="I110" s="35"/>
      <c r="J110" s="35"/>
    </row>
    <row r="111" spans="1:10">
      <c r="A111" s="35"/>
      <c r="B111" s="35"/>
      <c r="C111" s="35"/>
      <c r="D111" s="35"/>
      <c r="E111" s="35"/>
      <c r="F111" s="35"/>
      <c r="G111" s="35"/>
      <c r="H111" s="35"/>
      <c r="I111" s="35"/>
      <c r="J111" s="35"/>
    </row>
    <row r="112" spans="1:10">
      <c r="A112" s="35"/>
      <c r="B112" s="35"/>
      <c r="C112" s="35"/>
      <c r="D112" s="35"/>
      <c r="E112" s="35"/>
      <c r="F112" s="35"/>
      <c r="G112" s="35"/>
      <c r="H112" s="35"/>
      <c r="I112" s="35"/>
      <c r="J112" s="35"/>
    </row>
    <row r="113" spans="1:10">
      <c r="A113" s="35"/>
      <c r="B113" s="35"/>
      <c r="C113" s="35"/>
      <c r="D113" s="35"/>
      <c r="E113" s="35"/>
      <c r="F113" s="35"/>
      <c r="G113" s="35"/>
      <c r="H113" s="35"/>
      <c r="I113" s="35"/>
      <c r="J113" s="35"/>
    </row>
    <row r="114" spans="1:10">
      <c r="A114" s="35"/>
      <c r="B114" s="35"/>
      <c r="C114" s="35"/>
      <c r="D114" s="35"/>
      <c r="E114" s="35"/>
      <c r="F114" s="35"/>
      <c r="G114" s="35"/>
      <c r="H114" s="35"/>
      <c r="I114" s="35"/>
      <c r="J114" s="35"/>
    </row>
    <row r="115" spans="1:10">
      <c r="A115" s="35"/>
      <c r="B115" s="35"/>
      <c r="C115" s="35"/>
      <c r="D115" s="35"/>
      <c r="E115" s="35"/>
      <c r="F115" s="35"/>
      <c r="G115" s="35"/>
      <c r="H115" s="35"/>
      <c r="I115" s="35"/>
      <c r="J115" s="35"/>
    </row>
    <row r="116" spans="1:10">
      <c r="A116" s="35"/>
      <c r="B116" s="35"/>
      <c r="C116" s="35"/>
      <c r="D116" s="35"/>
      <c r="E116" s="35"/>
      <c r="F116" s="35"/>
      <c r="G116" s="35"/>
      <c r="H116" s="35"/>
      <c r="I116" s="35"/>
      <c r="J116" s="35"/>
    </row>
    <row r="117" spans="1:10">
      <c r="A117" s="35"/>
      <c r="B117" s="35"/>
      <c r="C117" s="35"/>
      <c r="D117" s="35"/>
      <c r="E117" s="35"/>
      <c r="F117" s="35"/>
      <c r="G117" s="35"/>
      <c r="H117" s="35"/>
      <c r="I117" s="35"/>
      <c r="J117" s="35"/>
    </row>
    <row r="118" spans="1:10">
      <c r="A118" s="35"/>
      <c r="B118" s="35"/>
      <c r="C118" s="35"/>
      <c r="D118" s="35"/>
      <c r="E118" s="35"/>
      <c r="F118" s="35"/>
      <c r="G118" s="35"/>
      <c r="H118" s="35"/>
      <c r="I118" s="35"/>
      <c r="J118" s="35"/>
    </row>
    <row r="119" spans="1:10">
      <c r="A119" s="35"/>
      <c r="B119" s="35"/>
      <c r="C119" s="35"/>
      <c r="D119" s="35"/>
      <c r="E119" s="35"/>
      <c r="F119" s="35"/>
      <c r="G119" s="35"/>
      <c r="H119" s="35"/>
      <c r="I119" s="35"/>
      <c r="J119" s="35"/>
    </row>
    <row r="120" spans="1:10">
      <c r="A120" s="35"/>
      <c r="B120" s="35"/>
      <c r="C120" s="35"/>
      <c r="D120" s="35"/>
      <c r="E120" s="35"/>
      <c r="F120" s="35"/>
      <c r="G120" s="35"/>
      <c r="H120" s="35"/>
      <c r="I120" s="35"/>
      <c r="J120" s="35"/>
    </row>
    <row r="121" spans="1:10">
      <c r="A121" s="35"/>
      <c r="B121" s="35"/>
      <c r="C121" s="35"/>
      <c r="D121" s="35"/>
      <c r="E121" s="35"/>
      <c r="F121" s="35"/>
      <c r="G121" s="35"/>
      <c r="H121" s="35"/>
      <c r="I121" s="35"/>
      <c r="J121" s="35"/>
    </row>
    <row r="122" spans="1:10">
      <c r="A122" s="35"/>
      <c r="B122" s="35"/>
      <c r="C122" s="35"/>
      <c r="D122" s="35"/>
      <c r="E122" s="35"/>
      <c r="F122" s="35"/>
      <c r="G122" s="35"/>
      <c r="H122" s="35"/>
      <c r="I122" s="35"/>
      <c r="J122" s="35"/>
    </row>
    <row r="123" spans="1:10">
      <c r="A123" s="35"/>
      <c r="B123" s="35"/>
      <c r="C123" s="35"/>
      <c r="D123" s="35"/>
      <c r="E123" s="35"/>
      <c r="F123" s="35"/>
      <c r="G123" s="35"/>
      <c r="H123" s="35"/>
      <c r="I123" s="35"/>
      <c r="J123" s="35"/>
    </row>
  </sheetData>
  <mergeCells count="41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A18:J18"/>
    <mergeCell ref="A103:J103"/>
    <mergeCell ref="A11:A17"/>
    <mergeCell ref="A21:A32"/>
    <mergeCell ref="A35:A46"/>
    <mergeCell ref="A49:A60"/>
    <mergeCell ref="A63:A74"/>
    <mergeCell ref="A77:A88"/>
    <mergeCell ref="A91:A102"/>
    <mergeCell ref="J22:J32"/>
    <mergeCell ref="J36:J46"/>
    <mergeCell ref="J50:J60"/>
    <mergeCell ref="J64:J74"/>
    <mergeCell ref="J78:J88"/>
    <mergeCell ref="J92:J102"/>
    <mergeCell ref="A2:D7"/>
    <mergeCell ref="A104:J123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1"/>
  <sheetViews>
    <sheetView zoomScale="115" zoomScaleNormal="115" topLeftCell="D11" workbookViewId="0">
      <selection activeCell="K16" sqref="K16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234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_xlfn.DISPIMG("ID_F688FADADDA14A17919FF37E40B95D20",1)</f>
        <v>=DISPIMG("ID_F688FADADDA14A17919FF37E40B95D20",1)</v>
      </c>
      <c r="B2" s="7"/>
      <c r="C2" s="7"/>
      <c r="D2" s="7"/>
      <c r="E2" s="8" t="s">
        <v>2</v>
      </c>
      <c r="F2" s="9"/>
      <c r="G2" s="9"/>
      <c r="H2" s="9" t="s">
        <v>235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222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223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236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237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200</v>
      </c>
      <c r="C12" s="45">
        <v>1637.06</v>
      </c>
      <c r="D12" s="45">
        <v>45.45</v>
      </c>
      <c r="E12" s="46">
        <v>7553</v>
      </c>
      <c r="F12" s="45">
        <v>4.61</v>
      </c>
      <c r="G12" s="15" t="s">
        <v>238</v>
      </c>
      <c r="H12" s="15"/>
      <c r="I12" s="15">
        <v>9</v>
      </c>
      <c r="J12" s="28">
        <v>40</v>
      </c>
    </row>
    <row r="13" s="1" customFormat="1" ht="14.25" spans="1:10">
      <c r="A13" s="13"/>
      <c r="B13" s="15">
        <v>200</v>
      </c>
      <c r="C13" s="45">
        <v>1912.21</v>
      </c>
      <c r="D13" s="45">
        <v>53.34</v>
      </c>
      <c r="E13" s="46">
        <v>8884</v>
      </c>
      <c r="F13" s="45">
        <v>4.65</v>
      </c>
      <c r="G13" s="15" t="s">
        <v>239</v>
      </c>
      <c r="H13" s="15"/>
      <c r="I13" s="15">
        <v>9</v>
      </c>
      <c r="J13" s="28">
        <v>40</v>
      </c>
    </row>
    <row r="14" s="1" customFormat="1" ht="14.25" spans="1:10">
      <c r="A14" s="13"/>
      <c r="B14" s="15">
        <v>200</v>
      </c>
      <c r="C14" s="45">
        <v>2193.17</v>
      </c>
      <c r="D14" s="45">
        <v>61.48</v>
      </c>
      <c r="E14" s="46">
        <v>10003</v>
      </c>
      <c r="F14" s="45">
        <v>4.56</v>
      </c>
      <c r="G14" s="15" t="s">
        <v>240</v>
      </c>
      <c r="H14" s="15"/>
      <c r="I14" s="15">
        <v>9</v>
      </c>
      <c r="J14" s="28">
        <v>40</v>
      </c>
    </row>
    <row r="15" s="1" customFormat="1" ht="14.25" spans="1:10">
      <c r="A15" s="13"/>
      <c r="B15" s="15">
        <v>200</v>
      </c>
      <c r="C15" s="45">
        <v>2104.2</v>
      </c>
      <c r="D15" s="45">
        <v>48.53</v>
      </c>
      <c r="E15" s="46">
        <v>7296</v>
      </c>
      <c r="F15" s="45">
        <v>3.47</v>
      </c>
      <c r="G15" s="15" t="s">
        <v>226</v>
      </c>
      <c r="H15" s="15"/>
      <c r="I15" s="15">
        <v>12</v>
      </c>
      <c r="J15" s="28">
        <v>40</v>
      </c>
    </row>
    <row r="16" s="1" customFormat="1" ht="14.25" spans="1:10">
      <c r="A16" s="13"/>
      <c r="B16" s="15">
        <v>200</v>
      </c>
      <c r="C16" s="45">
        <v>2324.24</v>
      </c>
      <c r="D16" s="45">
        <v>53.73</v>
      </c>
      <c r="E16" s="46">
        <v>8993</v>
      </c>
      <c r="F16" s="45">
        <v>3.87</v>
      </c>
      <c r="G16" s="15" t="s">
        <v>227</v>
      </c>
      <c r="H16" s="15"/>
      <c r="I16" s="15">
        <v>12</v>
      </c>
      <c r="J16" s="28">
        <v>40</v>
      </c>
    </row>
    <row r="17" s="1" customFormat="1" ht="14.25" spans="1:10">
      <c r="A17" s="13"/>
      <c r="B17" s="15">
        <v>200</v>
      </c>
      <c r="C17" s="45">
        <v>2544.65</v>
      </c>
      <c r="D17" s="45">
        <v>59</v>
      </c>
      <c r="E17" s="46">
        <v>10079</v>
      </c>
      <c r="F17" s="45">
        <v>3.96</v>
      </c>
      <c r="G17" s="15" t="s">
        <v>238</v>
      </c>
      <c r="H17" s="15"/>
      <c r="I17" s="15">
        <v>12</v>
      </c>
      <c r="J17" s="28">
        <v>40</v>
      </c>
    </row>
    <row r="18" s="1" customFormat="1" ht="24" customHeight="1" spans="1:10">
      <c r="A18" s="10" t="s">
        <v>44</v>
      </c>
      <c r="B18" s="10"/>
      <c r="C18" s="10"/>
      <c r="D18" s="10"/>
      <c r="E18" s="10"/>
      <c r="F18" s="10"/>
      <c r="G18" s="10"/>
      <c r="H18" s="10"/>
      <c r="I18" s="10"/>
      <c r="J18" s="10"/>
    </row>
    <row r="19" s="1" customFormat="1" ht="14.25" spans="1:10">
      <c r="A19" s="11" t="s">
        <v>15</v>
      </c>
      <c r="B19" s="11" t="s">
        <v>45</v>
      </c>
      <c r="C19" s="11" t="s">
        <v>46</v>
      </c>
      <c r="D19" s="11" t="s">
        <v>19</v>
      </c>
      <c r="E19" s="11" t="s">
        <v>47</v>
      </c>
      <c r="F19" s="11" t="s">
        <v>48</v>
      </c>
      <c r="G19" s="11" t="s">
        <v>49</v>
      </c>
      <c r="H19" s="11" t="s">
        <v>50</v>
      </c>
      <c r="I19" s="11" t="s">
        <v>20</v>
      </c>
      <c r="J19" s="11" t="s">
        <v>51</v>
      </c>
    </row>
    <row r="20" s="1" customFormat="1" ht="19.5" spans="1:10">
      <c r="A20" s="12" t="s">
        <v>52</v>
      </c>
      <c r="B20" s="12" t="s">
        <v>53</v>
      </c>
      <c r="C20" s="12" t="s">
        <v>54</v>
      </c>
      <c r="D20" s="12" t="s">
        <v>55</v>
      </c>
      <c r="E20" s="12" t="s">
        <v>56</v>
      </c>
      <c r="F20" s="12" t="s">
        <v>57</v>
      </c>
      <c r="G20" s="12" t="s">
        <v>58</v>
      </c>
      <c r="H20" s="12" t="s">
        <v>59</v>
      </c>
      <c r="I20" s="12" t="s">
        <v>29</v>
      </c>
      <c r="J20" s="12" t="s">
        <v>60</v>
      </c>
    </row>
    <row r="21" s="1" customFormat="1" ht="14.25" spans="1:10">
      <c r="A21" s="18" t="s">
        <v>241</v>
      </c>
      <c r="B21" s="14" t="s">
        <v>62</v>
      </c>
      <c r="C21" s="14" t="s">
        <v>63</v>
      </c>
      <c r="D21" s="14" t="s">
        <v>37</v>
      </c>
      <c r="E21" s="14" t="s">
        <v>64</v>
      </c>
      <c r="F21" s="14" t="s">
        <v>36</v>
      </c>
      <c r="G21" s="14" t="s">
        <v>65</v>
      </c>
      <c r="H21" s="14" t="s">
        <v>35</v>
      </c>
      <c r="I21" s="14" t="s">
        <v>38</v>
      </c>
      <c r="J21" s="14" t="s">
        <v>66</v>
      </c>
    </row>
    <row r="22" s="1" customFormat="1" ht="14.25" spans="1:10">
      <c r="A22" s="19"/>
      <c r="B22" s="56">
        <v>0.4</v>
      </c>
      <c r="C22" s="45">
        <v>36.88</v>
      </c>
      <c r="D22" s="46">
        <v>1603</v>
      </c>
      <c r="E22" s="57">
        <v>0.46</v>
      </c>
      <c r="F22" s="45">
        <v>5.4</v>
      </c>
      <c r="G22" s="46">
        <v>3032</v>
      </c>
      <c r="H22" s="45">
        <v>199.02</v>
      </c>
      <c r="I22" s="45">
        <v>8.05</v>
      </c>
      <c r="J22" s="18">
        <v>78</v>
      </c>
    </row>
    <row r="23" s="1" customFormat="1" ht="14.25" spans="1:10">
      <c r="A23" s="19"/>
      <c r="B23" s="56">
        <v>0.45</v>
      </c>
      <c r="C23" s="45">
        <v>36.84</v>
      </c>
      <c r="D23" s="46">
        <v>1987</v>
      </c>
      <c r="E23" s="57">
        <v>0.561</v>
      </c>
      <c r="F23" s="45">
        <v>7.06</v>
      </c>
      <c r="G23" s="46">
        <v>3378</v>
      </c>
      <c r="H23" s="45">
        <v>260.13</v>
      </c>
      <c r="I23" s="45">
        <v>7.64</v>
      </c>
      <c r="J23" s="19"/>
    </row>
    <row r="24" s="1" customFormat="1" ht="14.25" spans="1:10">
      <c r="A24" s="19"/>
      <c r="B24" s="56">
        <v>0.5</v>
      </c>
      <c r="C24" s="45">
        <v>36.78</v>
      </c>
      <c r="D24" s="46">
        <v>2488</v>
      </c>
      <c r="E24" s="57">
        <v>0.685</v>
      </c>
      <c r="F24" s="45">
        <v>9.6</v>
      </c>
      <c r="G24" s="46">
        <v>3785</v>
      </c>
      <c r="H24" s="45">
        <v>353.2</v>
      </c>
      <c r="I24" s="45">
        <v>7.05</v>
      </c>
      <c r="J24" s="19"/>
    </row>
    <row r="25" s="1" customFormat="1" ht="14.25" spans="1:10">
      <c r="A25" s="19"/>
      <c r="B25" s="56">
        <v>0.55</v>
      </c>
      <c r="C25" s="45">
        <v>36.7</v>
      </c>
      <c r="D25" s="46">
        <v>3091</v>
      </c>
      <c r="E25" s="57">
        <v>0.837</v>
      </c>
      <c r="F25" s="45">
        <v>13.09</v>
      </c>
      <c r="G25" s="46">
        <v>4211</v>
      </c>
      <c r="H25" s="45">
        <v>480.52</v>
      </c>
      <c r="I25" s="45">
        <v>6.43</v>
      </c>
      <c r="J25" s="19"/>
    </row>
    <row r="26" s="1" customFormat="1" ht="14.25" spans="1:10">
      <c r="A26" s="19"/>
      <c r="B26" s="56">
        <v>0.6</v>
      </c>
      <c r="C26" s="45">
        <v>36.63</v>
      </c>
      <c r="D26" s="46">
        <v>3750</v>
      </c>
      <c r="E26" s="57">
        <v>0.999</v>
      </c>
      <c r="F26" s="45">
        <v>16.86</v>
      </c>
      <c r="G26" s="46">
        <v>4649</v>
      </c>
      <c r="H26" s="45">
        <v>617.35</v>
      </c>
      <c r="I26" s="45">
        <v>6.08</v>
      </c>
      <c r="J26" s="19"/>
    </row>
    <row r="27" s="1" customFormat="1" ht="14.25" spans="1:10">
      <c r="A27" s="19"/>
      <c r="B27" s="56">
        <v>0.65</v>
      </c>
      <c r="C27" s="45">
        <v>36.56</v>
      </c>
      <c r="D27" s="46">
        <v>4263</v>
      </c>
      <c r="E27" s="57">
        <v>1.131</v>
      </c>
      <c r="F27" s="45">
        <v>20.15</v>
      </c>
      <c r="G27" s="46">
        <v>4971</v>
      </c>
      <c r="H27" s="45">
        <v>736.66</v>
      </c>
      <c r="I27" s="45">
        <v>5.79</v>
      </c>
      <c r="J27" s="19"/>
    </row>
    <row r="28" s="1" customFormat="1" ht="14.25" spans="1:10">
      <c r="A28" s="19"/>
      <c r="B28" s="56">
        <v>0.7</v>
      </c>
      <c r="C28" s="45">
        <v>36.45</v>
      </c>
      <c r="D28" s="46">
        <v>4918</v>
      </c>
      <c r="E28" s="57">
        <v>1.295</v>
      </c>
      <c r="F28" s="45">
        <v>24.81</v>
      </c>
      <c r="G28" s="46">
        <v>5309</v>
      </c>
      <c r="H28" s="45">
        <v>904.39</v>
      </c>
      <c r="I28" s="45">
        <v>5.44</v>
      </c>
      <c r="J28" s="19"/>
    </row>
    <row r="29" s="1" customFormat="1" ht="14.25" spans="1:10">
      <c r="A29" s="19"/>
      <c r="B29" s="56">
        <v>0.75</v>
      </c>
      <c r="C29" s="45">
        <v>36.35</v>
      </c>
      <c r="D29" s="46">
        <v>5585</v>
      </c>
      <c r="E29" s="57">
        <v>1.461</v>
      </c>
      <c r="F29" s="45">
        <v>29.62</v>
      </c>
      <c r="G29" s="46">
        <v>5656</v>
      </c>
      <c r="H29" s="45">
        <v>1076.71</v>
      </c>
      <c r="I29" s="45">
        <v>5.19</v>
      </c>
      <c r="J29" s="19"/>
    </row>
    <row r="30" s="1" customFormat="1" ht="14.25" spans="1:10">
      <c r="A30" s="19"/>
      <c r="B30" s="56">
        <v>0.8</v>
      </c>
      <c r="C30" s="45">
        <v>36.25</v>
      </c>
      <c r="D30" s="46">
        <v>6214</v>
      </c>
      <c r="E30" s="57">
        <v>1.615</v>
      </c>
      <c r="F30" s="45">
        <v>34.44</v>
      </c>
      <c r="G30" s="46">
        <v>5941</v>
      </c>
      <c r="H30" s="45">
        <v>1248.34</v>
      </c>
      <c r="I30" s="45">
        <v>4.98</v>
      </c>
      <c r="J30" s="19"/>
    </row>
    <row r="31" s="1" customFormat="1" ht="14.25" spans="1:10">
      <c r="A31" s="19"/>
      <c r="B31" s="56">
        <v>0.9</v>
      </c>
      <c r="C31" s="45">
        <v>36.02</v>
      </c>
      <c r="D31" s="46">
        <v>7553</v>
      </c>
      <c r="E31" s="57">
        <v>2.089</v>
      </c>
      <c r="F31" s="45">
        <v>45.45</v>
      </c>
      <c r="G31" s="46">
        <v>6514</v>
      </c>
      <c r="H31" s="45">
        <v>1637.06</v>
      </c>
      <c r="I31" s="45">
        <v>4.61</v>
      </c>
      <c r="J31" s="19"/>
    </row>
    <row r="32" s="1" customFormat="1" ht="14.25" spans="1:10">
      <c r="A32" s="21"/>
      <c r="B32" s="56">
        <v>1</v>
      </c>
      <c r="C32" s="45">
        <v>35.77</v>
      </c>
      <c r="D32" s="46">
        <v>8905</v>
      </c>
      <c r="E32" s="57">
        <v>2.434</v>
      </c>
      <c r="F32" s="45">
        <v>57.41</v>
      </c>
      <c r="G32" s="46">
        <v>6973</v>
      </c>
      <c r="H32" s="45">
        <v>2053.49</v>
      </c>
      <c r="I32" s="45">
        <v>4.34</v>
      </c>
      <c r="J32" s="21"/>
    </row>
    <row r="33" s="1" customFormat="1" ht="14.25" hidden="1" spans="1:10">
      <c r="A33" s="11" t="s">
        <v>15</v>
      </c>
      <c r="B33" s="11" t="s">
        <v>45</v>
      </c>
      <c r="C33" s="11" t="s">
        <v>46</v>
      </c>
      <c r="D33" s="11" t="s">
        <v>19</v>
      </c>
      <c r="E33" s="11" t="s">
        <v>47</v>
      </c>
      <c r="F33" s="11" t="s">
        <v>48</v>
      </c>
      <c r="G33" s="11" t="s">
        <v>49</v>
      </c>
      <c r="H33" s="11" t="s">
        <v>50</v>
      </c>
      <c r="I33" s="11" t="s">
        <v>20</v>
      </c>
      <c r="J33" s="11" t="s">
        <v>51</v>
      </c>
    </row>
    <row r="34" s="1" customFormat="1" ht="19.5" hidden="1" spans="1:10">
      <c r="A34" s="12" t="s">
        <v>52</v>
      </c>
      <c r="B34" s="12" t="s">
        <v>53</v>
      </c>
      <c r="C34" s="12" t="s">
        <v>54</v>
      </c>
      <c r="D34" s="12" t="s">
        <v>55</v>
      </c>
      <c r="E34" s="12" t="s">
        <v>56</v>
      </c>
      <c r="F34" s="12" t="s">
        <v>57</v>
      </c>
      <c r="G34" s="12" t="s">
        <v>58</v>
      </c>
      <c r="H34" s="12" t="s">
        <v>59</v>
      </c>
      <c r="I34" s="12" t="s">
        <v>29</v>
      </c>
      <c r="J34" s="12" t="s">
        <v>60</v>
      </c>
    </row>
    <row r="35" s="1" customFormat="1" ht="14.25" hidden="1" spans="1:10">
      <c r="A35" s="33" t="s">
        <v>242</v>
      </c>
      <c r="B35" s="14" t="s">
        <v>62</v>
      </c>
      <c r="C35" s="14" t="s">
        <v>63</v>
      </c>
      <c r="D35" s="14" t="s">
        <v>37</v>
      </c>
      <c r="E35" s="14" t="s">
        <v>64</v>
      </c>
      <c r="F35" s="14" t="s">
        <v>36</v>
      </c>
      <c r="G35" s="14" t="s">
        <v>65</v>
      </c>
      <c r="H35" s="14" t="s">
        <v>35</v>
      </c>
      <c r="I35" s="14" t="s">
        <v>38</v>
      </c>
      <c r="J35" s="14" t="s">
        <v>66</v>
      </c>
    </row>
    <row r="36" s="1" customFormat="1" ht="14.25" spans="1:10">
      <c r="A36" s="33"/>
      <c r="B36" s="56">
        <v>0.4</v>
      </c>
      <c r="C36" s="45">
        <v>36.85</v>
      </c>
      <c r="D36" s="46">
        <v>1899</v>
      </c>
      <c r="E36" s="57">
        <v>0.551</v>
      </c>
      <c r="F36" s="45">
        <v>6.17</v>
      </c>
      <c r="G36" s="46">
        <v>2993</v>
      </c>
      <c r="H36" s="45">
        <v>227.25</v>
      </c>
      <c r="I36" s="45">
        <v>8.36</v>
      </c>
      <c r="J36" s="33">
        <v>86</v>
      </c>
    </row>
    <row r="37" s="1" customFormat="1" ht="14.25" spans="1:10">
      <c r="A37" s="33"/>
      <c r="B37" s="56">
        <v>0.45</v>
      </c>
      <c r="C37" s="45">
        <v>36.81</v>
      </c>
      <c r="D37" s="46">
        <v>2346</v>
      </c>
      <c r="E37" s="57">
        <v>0.656</v>
      </c>
      <c r="F37" s="45">
        <v>8.07</v>
      </c>
      <c r="G37" s="46">
        <v>3321</v>
      </c>
      <c r="H37" s="45">
        <v>297.08</v>
      </c>
      <c r="I37" s="45">
        <v>7.9</v>
      </c>
      <c r="J37" s="33"/>
    </row>
    <row r="38" spans="1:10">
      <c r="A38" s="33"/>
      <c r="B38" s="56">
        <v>0.5</v>
      </c>
      <c r="C38" s="45">
        <v>36.75</v>
      </c>
      <c r="D38" s="46">
        <v>2984</v>
      </c>
      <c r="E38" s="57">
        <v>0.896</v>
      </c>
      <c r="F38" s="45">
        <v>11.07</v>
      </c>
      <c r="G38" s="46">
        <v>3716</v>
      </c>
      <c r="H38" s="45">
        <v>406.83</v>
      </c>
      <c r="I38" s="45">
        <v>7.34</v>
      </c>
      <c r="J38" s="33"/>
    </row>
    <row r="39" spans="1:10">
      <c r="A39" s="33"/>
      <c r="B39" s="56">
        <v>0.55</v>
      </c>
      <c r="C39" s="45">
        <v>36.67</v>
      </c>
      <c r="D39" s="46">
        <v>3652</v>
      </c>
      <c r="E39" s="57">
        <v>0.991</v>
      </c>
      <c r="F39" s="45">
        <v>14.89</v>
      </c>
      <c r="G39" s="46">
        <v>4119</v>
      </c>
      <c r="H39" s="45">
        <v>546.11</v>
      </c>
      <c r="I39" s="45">
        <v>6.69</v>
      </c>
      <c r="J39" s="33"/>
    </row>
    <row r="40" spans="1:10">
      <c r="A40" s="33"/>
      <c r="B40" s="56">
        <v>0.6</v>
      </c>
      <c r="C40" s="45">
        <v>36.55</v>
      </c>
      <c r="D40" s="46">
        <v>4493</v>
      </c>
      <c r="E40" s="57">
        <v>1.212</v>
      </c>
      <c r="F40" s="45">
        <v>19.99</v>
      </c>
      <c r="G40" s="46">
        <v>4567</v>
      </c>
      <c r="H40" s="45">
        <v>730.83</v>
      </c>
      <c r="I40" s="45">
        <v>6.15</v>
      </c>
      <c r="J40" s="33"/>
    </row>
    <row r="41" spans="1:10">
      <c r="A41" s="33"/>
      <c r="B41" s="56">
        <v>0.65</v>
      </c>
      <c r="C41" s="45">
        <v>36.46</v>
      </c>
      <c r="D41" s="46">
        <v>5148</v>
      </c>
      <c r="E41" s="57">
        <v>1.469</v>
      </c>
      <c r="F41" s="45">
        <v>24.19</v>
      </c>
      <c r="G41" s="46">
        <v>4875</v>
      </c>
      <c r="H41" s="45">
        <v>882.01</v>
      </c>
      <c r="I41" s="45">
        <v>5.84</v>
      </c>
      <c r="J41" s="33"/>
    </row>
    <row r="42" spans="1:10">
      <c r="A42" s="33"/>
      <c r="B42" s="56">
        <v>0.7</v>
      </c>
      <c r="C42" s="45">
        <v>36.36</v>
      </c>
      <c r="D42" s="46">
        <v>5868</v>
      </c>
      <c r="E42" s="57">
        <v>1.697</v>
      </c>
      <c r="F42" s="45">
        <v>29.07</v>
      </c>
      <c r="G42" s="46">
        <v>5201</v>
      </c>
      <c r="H42" s="45">
        <v>1056.84</v>
      </c>
      <c r="I42" s="45">
        <v>5.55</v>
      </c>
      <c r="J42" s="33"/>
    </row>
    <row r="43" spans="1:10">
      <c r="A43" s="33"/>
      <c r="B43" s="56">
        <v>0.75</v>
      </c>
      <c r="C43" s="45">
        <v>36.23</v>
      </c>
      <c r="D43" s="46">
        <v>6707</v>
      </c>
      <c r="E43" s="57">
        <v>1.898</v>
      </c>
      <c r="F43" s="45">
        <v>35.04</v>
      </c>
      <c r="G43" s="46">
        <v>5521</v>
      </c>
      <c r="H43" s="45">
        <v>1269.71</v>
      </c>
      <c r="I43" s="45">
        <v>5.28</v>
      </c>
      <c r="J43" s="33"/>
    </row>
    <row r="44" spans="1:10">
      <c r="A44" s="33"/>
      <c r="B44" s="56">
        <v>0.8</v>
      </c>
      <c r="C44" s="45">
        <v>36.13</v>
      </c>
      <c r="D44" s="46">
        <v>7330</v>
      </c>
      <c r="E44" s="57">
        <v>2.055</v>
      </c>
      <c r="F44" s="45">
        <v>40.18</v>
      </c>
      <c r="G44" s="46">
        <v>5798</v>
      </c>
      <c r="H44" s="45">
        <v>1451.84</v>
      </c>
      <c r="I44" s="45">
        <v>5.05</v>
      </c>
      <c r="J44" s="33"/>
    </row>
    <row r="45" spans="1:10">
      <c r="A45" s="33"/>
      <c r="B45" s="56">
        <v>0.9</v>
      </c>
      <c r="C45" s="45">
        <v>35.85</v>
      </c>
      <c r="D45" s="46">
        <v>8884</v>
      </c>
      <c r="E45" s="57">
        <v>2.608</v>
      </c>
      <c r="F45" s="45">
        <v>53.34</v>
      </c>
      <c r="G45" s="46">
        <v>6314</v>
      </c>
      <c r="H45" s="45">
        <v>1912.21</v>
      </c>
      <c r="I45" s="45">
        <v>4.65</v>
      </c>
      <c r="J45" s="33"/>
    </row>
    <row r="46" spans="1:10">
      <c r="A46" s="33"/>
      <c r="B46" s="56">
        <v>1</v>
      </c>
      <c r="C46" s="45">
        <v>35.56</v>
      </c>
      <c r="D46" s="46">
        <v>10167</v>
      </c>
      <c r="E46" s="57">
        <v>2.977</v>
      </c>
      <c r="F46" s="45">
        <v>66.54</v>
      </c>
      <c r="G46" s="46">
        <v>6765</v>
      </c>
      <c r="H46" s="45">
        <v>2366.34</v>
      </c>
      <c r="I46" s="45">
        <v>4.3</v>
      </c>
      <c r="J46" s="33"/>
    </row>
    <row r="47" s="1" customFormat="1" ht="14.25" hidden="1" spans="1:10">
      <c r="A47" s="11" t="s">
        <v>15</v>
      </c>
      <c r="B47" s="11" t="s">
        <v>45</v>
      </c>
      <c r="C47" s="11" t="s">
        <v>46</v>
      </c>
      <c r="D47" s="11" t="s">
        <v>19</v>
      </c>
      <c r="E47" s="11" t="s">
        <v>47</v>
      </c>
      <c r="F47" s="11" t="s">
        <v>48</v>
      </c>
      <c r="G47" s="11" t="s">
        <v>49</v>
      </c>
      <c r="H47" s="11" t="s">
        <v>50</v>
      </c>
      <c r="I47" s="11" t="s">
        <v>20</v>
      </c>
      <c r="J47" s="11" t="s">
        <v>51</v>
      </c>
    </row>
    <row r="48" s="1" customFormat="1" ht="19.5" hidden="1" spans="1:10">
      <c r="A48" s="12" t="s">
        <v>52</v>
      </c>
      <c r="B48" s="12" t="s">
        <v>53</v>
      </c>
      <c r="C48" s="12" t="s">
        <v>54</v>
      </c>
      <c r="D48" s="12" t="s">
        <v>55</v>
      </c>
      <c r="E48" s="12" t="s">
        <v>56</v>
      </c>
      <c r="F48" s="12" t="s">
        <v>57</v>
      </c>
      <c r="G48" s="12" t="s">
        <v>58</v>
      </c>
      <c r="H48" s="12" t="s">
        <v>59</v>
      </c>
      <c r="I48" s="12" t="s">
        <v>29</v>
      </c>
      <c r="J48" s="12" t="s">
        <v>60</v>
      </c>
    </row>
    <row r="49" s="1" customFormat="1" ht="14.25" hidden="1" spans="1:10">
      <c r="A49" s="33" t="s">
        <v>241</v>
      </c>
      <c r="B49" s="14" t="s">
        <v>62</v>
      </c>
      <c r="C49" s="14" t="s">
        <v>63</v>
      </c>
      <c r="D49" s="14" t="s">
        <v>37</v>
      </c>
      <c r="E49" s="14" t="s">
        <v>64</v>
      </c>
      <c r="F49" s="14" t="s">
        <v>36</v>
      </c>
      <c r="G49" s="14" t="s">
        <v>65</v>
      </c>
      <c r="H49" s="14" t="s">
        <v>35</v>
      </c>
      <c r="I49" s="14" t="s">
        <v>38</v>
      </c>
      <c r="J49" s="14" t="s">
        <v>66</v>
      </c>
    </row>
    <row r="50" spans="1:10">
      <c r="A50" s="33"/>
      <c r="B50" s="56">
        <v>0.4</v>
      </c>
      <c r="C50" s="45">
        <v>36.84</v>
      </c>
      <c r="D50" s="46">
        <v>2212</v>
      </c>
      <c r="E50" s="57">
        <v>0.666</v>
      </c>
      <c r="F50" s="45">
        <v>6.98</v>
      </c>
      <c r="G50" s="46">
        <v>2924</v>
      </c>
      <c r="H50" s="45">
        <v>257.14</v>
      </c>
      <c r="I50" s="45">
        <v>8.6</v>
      </c>
      <c r="J50" s="44">
        <v>102</v>
      </c>
    </row>
    <row r="51" spans="1:10">
      <c r="A51" s="33"/>
      <c r="B51" s="56">
        <v>0.45</v>
      </c>
      <c r="C51" s="45">
        <v>36.78</v>
      </c>
      <c r="D51" s="46">
        <v>2733</v>
      </c>
      <c r="E51" s="57">
        <v>0.785</v>
      </c>
      <c r="F51" s="45">
        <v>9.27</v>
      </c>
      <c r="G51" s="46">
        <v>3248</v>
      </c>
      <c r="H51" s="45">
        <v>340.87</v>
      </c>
      <c r="I51" s="45">
        <v>8.02</v>
      </c>
      <c r="J51" s="44"/>
    </row>
    <row r="52" spans="1:10">
      <c r="A52" s="33"/>
      <c r="B52" s="56">
        <v>0.5</v>
      </c>
      <c r="C52" s="45">
        <v>36.7</v>
      </c>
      <c r="D52" s="46">
        <v>3463</v>
      </c>
      <c r="E52" s="57">
        <v>1.041</v>
      </c>
      <c r="F52" s="45">
        <v>12.83</v>
      </c>
      <c r="G52" s="46">
        <v>3634</v>
      </c>
      <c r="H52" s="45">
        <v>470.96</v>
      </c>
      <c r="I52" s="45">
        <v>7.35</v>
      </c>
      <c r="J52" s="44"/>
    </row>
    <row r="53" spans="1:10">
      <c r="A53" s="33"/>
      <c r="B53" s="56">
        <v>0.55</v>
      </c>
      <c r="C53" s="45">
        <v>36.61</v>
      </c>
      <c r="D53" s="46">
        <v>4210</v>
      </c>
      <c r="E53" s="57">
        <v>1.205</v>
      </c>
      <c r="F53" s="45">
        <v>17.3</v>
      </c>
      <c r="G53" s="46">
        <v>4028</v>
      </c>
      <c r="H53" s="45">
        <v>633.17</v>
      </c>
      <c r="I53" s="45">
        <v>6.65</v>
      </c>
      <c r="J53" s="44"/>
    </row>
    <row r="54" ht="12" customHeight="1" spans="1:10">
      <c r="A54" s="33"/>
      <c r="B54" s="56">
        <v>0.6</v>
      </c>
      <c r="C54" s="45">
        <v>36.48</v>
      </c>
      <c r="D54" s="46">
        <v>5212</v>
      </c>
      <c r="E54" s="57">
        <v>1.479</v>
      </c>
      <c r="F54" s="45">
        <v>23.56</v>
      </c>
      <c r="G54" s="46">
        <v>4470</v>
      </c>
      <c r="H54" s="45">
        <v>859.54</v>
      </c>
      <c r="I54" s="45">
        <v>6.06</v>
      </c>
      <c r="J54" s="44"/>
    </row>
    <row r="55" spans="1:10">
      <c r="A55" s="33"/>
      <c r="B55" s="56">
        <v>0.65</v>
      </c>
      <c r="C55" s="45">
        <v>36.39</v>
      </c>
      <c r="D55" s="46">
        <v>5925</v>
      </c>
      <c r="E55" s="57">
        <v>1.72</v>
      </c>
      <c r="F55" s="45">
        <v>27.79</v>
      </c>
      <c r="G55" s="46">
        <v>4753</v>
      </c>
      <c r="H55" s="45">
        <v>1011.32</v>
      </c>
      <c r="I55" s="45">
        <v>5.86</v>
      </c>
      <c r="J55" s="44"/>
    </row>
    <row r="56" spans="1:10">
      <c r="A56" s="33"/>
      <c r="B56" s="56">
        <v>0.7</v>
      </c>
      <c r="C56" s="45">
        <v>36.26</v>
      </c>
      <c r="D56" s="46">
        <v>6726</v>
      </c>
      <c r="E56" s="57">
        <v>1.979</v>
      </c>
      <c r="F56" s="45">
        <v>33.81</v>
      </c>
      <c r="G56" s="46">
        <v>5067</v>
      </c>
      <c r="H56" s="45">
        <v>1226.09</v>
      </c>
      <c r="I56" s="45">
        <v>5.49</v>
      </c>
      <c r="J56" s="44"/>
    </row>
    <row r="57" spans="1:10">
      <c r="A57" s="33"/>
      <c r="B57" s="56">
        <v>0.75</v>
      </c>
      <c r="C57" s="45">
        <v>36.12</v>
      </c>
      <c r="D57" s="46">
        <v>7649</v>
      </c>
      <c r="E57" s="57">
        <v>2.216</v>
      </c>
      <c r="F57" s="45">
        <v>40.68</v>
      </c>
      <c r="G57" s="46">
        <v>5367</v>
      </c>
      <c r="H57" s="45">
        <v>1469.54</v>
      </c>
      <c r="I57" s="45">
        <v>5.2</v>
      </c>
      <c r="J57" s="44"/>
    </row>
    <row r="58" spans="1:10">
      <c r="A58" s="33"/>
      <c r="B58" s="56">
        <v>0.8</v>
      </c>
      <c r="C58" s="45">
        <v>35.99</v>
      </c>
      <c r="D58" s="46">
        <v>8345</v>
      </c>
      <c r="E58" s="57">
        <v>2.397</v>
      </c>
      <c r="F58" s="45">
        <v>46.54</v>
      </c>
      <c r="G58" s="46">
        <v>5624</v>
      </c>
      <c r="H58" s="45">
        <v>1675.26</v>
      </c>
      <c r="I58" s="45">
        <v>4.98</v>
      </c>
      <c r="J58" s="44"/>
    </row>
    <row r="59" spans="1:10">
      <c r="A59" s="33"/>
      <c r="B59" s="56">
        <v>0.9</v>
      </c>
      <c r="C59" s="45">
        <v>35.67</v>
      </c>
      <c r="D59" s="46">
        <v>10003</v>
      </c>
      <c r="E59" s="57">
        <v>2.852</v>
      </c>
      <c r="F59" s="45">
        <v>61.48</v>
      </c>
      <c r="G59" s="46">
        <v>6105</v>
      </c>
      <c r="H59" s="45">
        <v>2193.17</v>
      </c>
      <c r="I59" s="45">
        <v>4.56</v>
      </c>
      <c r="J59" s="44"/>
    </row>
    <row r="60" spans="1:10">
      <c r="A60" s="33"/>
      <c r="B60" s="56">
        <v>1</v>
      </c>
      <c r="C60" s="45">
        <v>35.35</v>
      </c>
      <c r="D60" s="46">
        <v>11500</v>
      </c>
      <c r="E60" s="57">
        <v>3.339</v>
      </c>
      <c r="F60" s="45">
        <v>76.51</v>
      </c>
      <c r="G60" s="46">
        <v>6518</v>
      </c>
      <c r="H60" s="45">
        <v>2704.98</v>
      </c>
      <c r="I60" s="45">
        <v>4.25</v>
      </c>
      <c r="J60" s="44"/>
    </row>
    <row r="61" s="1" customFormat="1" ht="14.25" hidden="1" spans="1:10">
      <c r="A61" s="11" t="s">
        <v>15</v>
      </c>
      <c r="B61" s="11" t="s">
        <v>45</v>
      </c>
      <c r="C61" s="11" t="s">
        <v>46</v>
      </c>
      <c r="D61" s="11" t="s">
        <v>19</v>
      </c>
      <c r="E61" s="11" t="s">
        <v>47</v>
      </c>
      <c r="F61" s="11" t="s">
        <v>48</v>
      </c>
      <c r="G61" s="11" t="s">
        <v>49</v>
      </c>
      <c r="H61" s="11" t="s">
        <v>50</v>
      </c>
      <c r="I61" s="11" t="s">
        <v>20</v>
      </c>
      <c r="J61" s="11" t="s">
        <v>51</v>
      </c>
    </row>
    <row r="62" s="1" customFormat="1" ht="19.5" hidden="1" spans="1:10">
      <c r="A62" s="12" t="s">
        <v>52</v>
      </c>
      <c r="B62" s="12" t="s">
        <v>53</v>
      </c>
      <c r="C62" s="12" t="s">
        <v>54</v>
      </c>
      <c r="D62" s="12" t="s">
        <v>55</v>
      </c>
      <c r="E62" s="12" t="s">
        <v>56</v>
      </c>
      <c r="F62" s="12" t="s">
        <v>57</v>
      </c>
      <c r="G62" s="12" t="s">
        <v>58</v>
      </c>
      <c r="H62" s="12" t="s">
        <v>59</v>
      </c>
      <c r="I62" s="12" t="s">
        <v>29</v>
      </c>
      <c r="J62" s="12" t="s">
        <v>60</v>
      </c>
    </row>
    <row r="63" s="1" customFormat="1" ht="14.25" hidden="1" spans="1:10">
      <c r="A63" s="47" t="s">
        <v>243</v>
      </c>
      <c r="B63" s="14" t="s">
        <v>62</v>
      </c>
      <c r="C63" s="14" t="s">
        <v>63</v>
      </c>
      <c r="D63" s="14" t="s">
        <v>37</v>
      </c>
      <c r="E63" s="14" t="s">
        <v>64</v>
      </c>
      <c r="F63" s="14" t="s">
        <v>36</v>
      </c>
      <c r="G63" s="14" t="s">
        <v>65</v>
      </c>
      <c r="H63" s="14" t="s">
        <v>35</v>
      </c>
      <c r="I63" s="14" t="s">
        <v>38</v>
      </c>
      <c r="J63" s="14" t="s">
        <v>66</v>
      </c>
    </row>
    <row r="64" spans="1:10">
      <c r="A64" s="47"/>
      <c r="B64" s="56">
        <v>0.4</v>
      </c>
      <c r="C64" s="45">
        <v>44.27</v>
      </c>
      <c r="D64" s="46">
        <v>1681</v>
      </c>
      <c r="E64" s="57">
        <v>0.496</v>
      </c>
      <c r="F64" s="45">
        <v>5.74</v>
      </c>
      <c r="G64" s="46">
        <v>3654</v>
      </c>
      <c r="H64" s="45">
        <v>254.19</v>
      </c>
      <c r="I64" s="45">
        <v>6.61</v>
      </c>
      <c r="J64" s="44">
        <v>83</v>
      </c>
    </row>
    <row r="65" spans="1:10">
      <c r="A65" s="47"/>
      <c r="B65" s="56">
        <v>0.45</v>
      </c>
      <c r="C65" s="45">
        <v>44.23</v>
      </c>
      <c r="D65" s="46">
        <v>2079</v>
      </c>
      <c r="E65" s="57">
        <v>0.599</v>
      </c>
      <c r="F65" s="45">
        <v>7.45</v>
      </c>
      <c r="G65" s="46">
        <v>4058</v>
      </c>
      <c r="H65" s="45">
        <v>329.5</v>
      </c>
      <c r="I65" s="45">
        <v>6.31</v>
      </c>
      <c r="J65" s="44"/>
    </row>
    <row r="66" spans="1:10">
      <c r="A66" s="47"/>
      <c r="B66" s="56">
        <v>0.5</v>
      </c>
      <c r="C66" s="45">
        <v>44.15</v>
      </c>
      <c r="D66" s="46">
        <v>2760</v>
      </c>
      <c r="E66" s="57">
        <v>0.751</v>
      </c>
      <c r="F66" s="45">
        <v>11.13</v>
      </c>
      <c r="G66" s="46">
        <v>4679</v>
      </c>
      <c r="H66" s="45">
        <v>491.43</v>
      </c>
      <c r="I66" s="45">
        <v>5.62</v>
      </c>
      <c r="J66" s="44"/>
    </row>
    <row r="67" spans="1:10">
      <c r="A67" s="47"/>
      <c r="B67" s="56">
        <v>0.55</v>
      </c>
      <c r="C67" s="45">
        <v>44.07</v>
      </c>
      <c r="D67" s="46">
        <v>3315</v>
      </c>
      <c r="E67" s="57">
        <v>0.932</v>
      </c>
      <c r="F67" s="45">
        <v>14.49</v>
      </c>
      <c r="G67" s="46">
        <v>5134</v>
      </c>
      <c r="H67" s="45">
        <v>638.51</v>
      </c>
      <c r="I67" s="45">
        <v>5.19</v>
      </c>
      <c r="J67" s="44"/>
    </row>
    <row r="68" spans="1:10">
      <c r="A68" s="47"/>
      <c r="B68" s="56">
        <v>0.6</v>
      </c>
      <c r="C68" s="45">
        <v>44</v>
      </c>
      <c r="D68" s="46">
        <v>3898</v>
      </c>
      <c r="E68" s="57">
        <v>1.089</v>
      </c>
      <c r="F68" s="45">
        <v>17.6</v>
      </c>
      <c r="G68" s="46">
        <v>5551</v>
      </c>
      <c r="H68" s="45">
        <v>774.52</v>
      </c>
      <c r="I68" s="45">
        <v>5.03</v>
      </c>
      <c r="J68" s="44"/>
    </row>
    <row r="69" spans="1:10">
      <c r="A69" s="47"/>
      <c r="B69" s="56">
        <v>0.65</v>
      </c>
      <c r="C69" s="45">
        <v>43.94</v>
      </c>
      <c r="D69" s="46">
        <v>4453</v>
      </c>
      <c r="E69" s="57">
        <v>1.227</v>
      </c>
      <c r="F69" s="45">
        <v>20.84</v>
      </c>
      <c r="G69" s="46">
        <v>5913</v>
      </c>
      <c r="H69" s="45">
        <v>915.83</v>
      </c>
      <c r="I69" s="45">
        <v>4.86</v>
      </c>
      <c r="J69" s="44"/>
    </row>
    <row r="70" spans="1:10">
      <c r="A70" s="47"/>
      <c r="B70" s="56">
        <v>0.7</v>
      </c>
      <c r="C70" s="45">
        <v>43.84</v>
      </c>
      <c r="D70" s="46">
        <v>5209</v>
      </c>
      <c r="E70" s="57">
        <v>1.499</v>
      </c>
      <c r="F70" s="45">
        <v>25.66</v>
      </c>
      <c r="G70" s="46">
        <v>6340</v>
      </c>
      <c r="H70" s="45">
        <v>1124.7</v>
      </c>
      <c r="I70" s="45">
        <v>4.63</v>
      </c>
      <c r="J70" s="44"/>
    </row>
    <row r="71" spans="1:10">
      <c r="A71" s="47"/>
      <c r="B71" s="56">
        <v>0.75</v>
      </c>
      <c r="C71" s="45">
        <v>43.73</v>
      </c>
      <c r="D71" s="46">
        <v>5892</v>
      </c>
      <c r="E71" s="57">
        <v>1.689</v>
      </c>
      <c r="F71" s="45">
        <v>30.91</v>
      </c>
      <c r="G71" s="46">
        <v>6754</v>
      </c>
      <c r="H71" s="45">
        <v>1351.62</v>
      </c>
      <c r="I71" s="45">
        <v>4.36</v>
      </c>
      <c r="J71" s="44"/>
    </row>
    <row r="72" spans="1:10">
      <c r="A72" s="47"/>
      <c r="B72" s="56">
        <v>0.8</v>
      </c>
      <c r="C72" s="45">
        <v>43.61</v>
      </c>
      <c r="D72" s="46">
        <v>6249</v>
      </c>
      <c r="E72" s="57">
        <v>1.85</v>
      </c>
      <c r="F72" s="45">
        <v>36.43</v>
      </c>
      <c r="G72" s="46">
        <v>7078</v>
      </c>
      <c r="H72" s="45">
        <v>1588.96</v>
      </c>
      <c r="I72" s="45">
        <v>3.93</v>
      </c>
      <c r="J72" s="44"/>
    </row>
    <row r="73" spans="1:10">
      <c r="A73" s="47"/>
      <c r="B73" s="56">
        <v>0.9</v>
      </c>
      <c r="C73" s="45">
        <v>43.36</v>
      </c>
      <c r="D73" s="46">
        <v>7296</v>
      </c>
      <c r="E73" s="57">
        <v>2.238</v>
      </c>
      <c r="F73" s="45">
        <v>48.53</v>
      </c>
      <c r="G73" s="46">
        <v>7736</v>
      </c>
      <c r="H73" s="45">
        <v>2104.2</v>
      </c>
      <c r="I73" s="45">
        <v>3.47</v>
      </c>
      <c r="J73" s="44"/>
    </row>
    <row r="74" spans="1:10">
      <c r="A74" s="47"/>
      <c r="B74" s="56">
        <v>1</v>
      </c>
      <c r="C74" s="45">
        <v>43.06</v>
      </c>
      <c r="D74" s="46">
        <v>8111</v>
      </c>
      <c r="E74" s="57">
        <v>2.643</v>
      </c>
      <c r="F74" s="45">
        <v>62.54</v>
      </c>
      <c r="G74" s="46">
        <v>8280</v>
      </c>
      <c r="H74" s="45">
        <v>2692.85</v>
      </c>
      <c r="I74" s="45">
        <v>3.01</v>
      </c>
      <c r="J74" s="44"/>
    </row>
    <row r="75" s="1" customFormat="1" ht="14.25" hidden="1" spans="1:10">
      <c r="A75" s="11" t="s">
        <v>15</v>
      </c>
      <c r="B75" s="11" t="s">
        <v>45</v>
      </c>
      <c r="C75" s="11" t="s">
        <v>46</v>
      </c>
      <c r="D75" s="11" t="s">
        <v>19</v>
      </c>
      <c r="E75" s="11" t="s">
        <v>47</v>
      </c>
      <c r="F75" s="11" t="s">
        <v>48</v>
      </c>
      <c r="G75" s="11" t="s">
        <v>49</v>
      </c>
      <c r="H75" s="11" t="s">
        <v>50</v>
      </c>
      <c r="I75" s="11" t="s">
        <v>20</v>
      </c>
      <c r="J75" s="11" t="s">
        <v>51</v>
      </c>
    </row>
    <row r="76" s="1" customFormat="1" ht="19.5" hidden="1" spans="1:10">
      <c r="A76" s="12" t="s">
        <v>52</v>
      </c>
      <c r="B76" s="12" t="s">
        <v>53</v>
      </c>
      <c r="C76" s="12" t="s">
        <v>54</v>
      </c>
      <c r="D76" s="12" t="s">
        <v>55</v>
      </c>
      <c r="E76" s="12" t="s">
        <v>56</v>
      </c>
      <c r="F76" s="12" t="s">
        <v>57</v>
      </c>
      <c r="G76" s="12" t="s">
        <v>58</v>
      </c>
      <c r="H76" s="12" t="s">
        <v>59</v>
      </c>
      <c r="I76" s="12" t="s">
        <v>29</v>
      </c>
      <c r="J76" s="12" t="s">
        <v>60</v>
      </c>
    </row>
    <row r="77" s="1" customFormat="1" ht="14.25" hidden="1" spans="1:10">
      <c r="A77" s="47" t="s">
        <v>244</v>
      </c>
      <c r="B77" s="14" t="s">
        <v>62</v>
      </c>
      <c r="C77" s="14" t="s">
        <v>63</v>
      </c>
      <c r="D77" s="14" t="s">
        <v>37</v>
      </c>
      <c r="E77" s="14" t="s">
        <v>64</v>
      </c>
      <c r="F77" s="14" t="s">
        <v>36</v>
      </c>
      <c r="G77" s="14" t="s">
        <v>65</v>
      </c>
      <c r="H77" s="14" t="s">
        <v>35</v>
      </c>
      <c r="I77" s="14" t="s">
        <v>38</v>
      </c>
      <c r="J77" s="14" t="s">
        <v>66</v>
      </c>
    </row>
    <row r="78" spans="1:10">
      <c r="A78" s="47"/>
      <c r="B78" s="56">
        <v>0.4</v>
      </c>
      <c r="C78" s="45">
        <v>44.27</v>
      </c>
      <c r="D78" s="46">
        <v>1894</v>
      </c>
      <c r="E78" s="57">
        <v>0.546</v>
      </c>
      <c r="F78" s="45">
        <v>6.12</v>
      </c>
      <c r="G78" s="46">
        <v>3609</v>
      </c>
      <c r="H78" s="45">
        <v>270.98</v>
      </c>
      <c r="I78" s="45">
        <v>6.99</v>
      </c>
      <c r="J78" s="44">
        <v>92</v>
      </c>
    </row>
    <row r="79" spans="1:10">
      <c r="A79" s="47"/>
      <c r="B79" s="56">
        <v>0.45</v>
      </c>
      <c r="C79" s="45">
        <v>44.23</v>
      </c>
      <c r="D79" s="46">
        <v>2317</v>
      </c>
      <c r="E79" s="57">
        <v>0.653</v>
      </c>
      <c r="F79" s="45">
        <v>7.99</v>
      </c>
      <c r="G79" s="46">
        <v>4010</v>
      </c>
      <c r="H79" s="45">
        <v>353.32</v>
      </c>
      <c r="I79" s="45">
        <v>6.56</v>
      </c>
      <c r="J79" s="44"/>
    </row>
    <row r="80" spans="1:10">
      <c r="A80" s="47"/>
      <c r="B80" s="56">
        <v>0.5</v>
      </c>
      <c r="C80" s="45">
        <v>44.13</v>
      </c>
      <c r="D80" s="46">
        <v>3190</v>
      </c>
      <c r="E80" s="57">
        <v>0.863</v>
      </c>
      <c r="F80" s="45">
        <v>12.47</v>
      </c>
      <c r="G80" s="46">
        <v>4619</v>
      </c>
      <c r="H80" s="45">
        <v>550.33</v>
      </c>
      <c r="I80" s="45">
        <v>5.8</v>
      </c>
      <c r="J80" s="44"/>
    </row>
    <row r="81" spans="1:10">
      <c r="A81" s="47"/>
      <c r="B81" s="56">
        <v>0.55</v>
      </c>
      <c r="C81" s="45">
        <v>44.05</v>
      </c>
      <c r="D81" s="46">
        <v>3781</v>
      </c>
      <c r="E81" s="57">
        <v>1.007</v>
      </c>
      <c r="F81" s="45">
        <v>15.71</v>
      </c>
      <c r="G81" s="46">
        <v>5048</v>
      </c>
      <c r="H81" s="45">
        <v>691.84</v>
      </c>
      <c r="I81" s="45">
        <v>5.47</v>
      </c>
      <c r="J81" s="44"/>
    </row>
    <row r="82" spans="1:10">
      <c r="A82" s="47"/>
      <c r="B82" s="56">
        <v>0.6</v>
      </c>
      <c r="C82" s="45">
        <v>43.98</v>
      </c>
      <c r="D82" s="46">
        <v>4473</v>
      </c>
      <c r="E82" s="57">
        <v>1.173</v>
      </c>
      <c r="F82" s="45">
        <v>19.51</v>
      </c>
      <c r="G82" s="46">
        <v>5477</v>
      </c>
      <c r="H82" s="45">
        <v>858.14</v>
      </c>
      <c r="I82" s="45">
        <v>5.21</v>
      </c>
      <c r="J82" s="44"/>
    </row>
    <row r="83" spans="1:10">
      <c r="A83" s="47"/>
      <c r="B83" s="56">
        <v>0.65</v>
      </c>
      <c r="C83" s="45">
        <v>43.89</v>
      </c>
      <c r="D83" s="46">
        <v>5069</v>
      </c>
      <c r="E83" s="57">
        <v>1.318</v>
      </c>
      <c r="F83" s="45">
        <v>23.39</v>
      </c>
      <c r="G83" s="46">
        <v>5822</v>
      </c>
      <c r="H83" s="45">
        <v>1026.35</v>
      </c>
      <c r="I83" s="45">
        <v>4.94</v>
      </c>
      <c r="J83" s="44"/>
    </row>
    <row r="84" spans="1:10">
      <c r="A84" s="47"/>
      <c r="B84" s="56">
        <v>0.7</v>
      </c>
      <c r="C84" s="45">
        <v>43.78</v>
      </c>
      <c r="D84" s="46">
        <v>5841</v>
      </c>
      <c r="E84" s="57">
        <v>1.503</v>
      </c>
      <c r="F84" s="45">
        <v>28.55</v>
      </c>
      <c r="G84" s="46">
        <v>6249</v>
      </c>
      <c r="H84" s="45">
        <v>1250.05</v>
      </c>
      <c r="I84" s="45">
        <v>4.67</v>
      </c>
      <c r="J84" s="44"/>
    </row>
    <row r="85" spans="1:10">
      <c r="A85" s="47"/>
      <c r="B85" s="56">
        <v>0.75</v>
      </c>
      <c r="C85" s="45">
        <v>43.65</v>
      </c>
      <c r="D85" s="46">
        <v>6712</v>
      </c>
      <c r="E85" s="57">
        <v>1.711</v>
      </c>
      <c r="F85" s="45">
        <v>34.74</v>
      </c>
      <c r="G85" s="46">
        <v>6647</v>
      </c>
      <c r="H85" s="45">
        <v>1516.66</v>
      </c>
      <c r="I85" s="45">
        <v>4.43</v>
      </c>
      <c r="J85" s="44"/>
    </row>
    <row r="86" spans="1:10">
      <c r="A86" s="47"/>
      <c r="B86" s="56">
        <v>0.8</v>
      </c>
      <c r="C86" s="45">
        <v>43.54</v>
      </c>
      <c r="D86" s="46">
        <v>7455</v>
      </c>
      <c r="E86" s="57">
        <v>1.895</v>
      </c>
      <c r="F86" s="45">
        <v>40.31</v>
      </c>
      <c r="G86" s="46">
        <v>6965</v>
      </c>
      <c r="H86" s="45">
        <v>1755.18</v>
      </c>
      <c r="I86" s="45">
        <v>4.25</v>
      </c>
      <c r="J86" s="44"/>
    </row>
    <row r="87" spans="1:10">
      <c r="A87" s="47"/>
      <c r="B87" s="56">
        <v>0.9</v>
      </c>
      <c r="C87" s="45">
        <v>43.26</v>
      </c>
      <c r="D87" s="46">
        <v>8993</v>
      </c>
      <c r="E87" s="57">
        <v>2.289</v>
      </c>
      <c r="F87" s="45">
        <v>53.73</v>
      </c>
      <c r="G87" s="46">
        <v>7599</v>
      </c>
      <c r="H87" s="45">
        <v>2324.24</v>
      </c>
      <c r="I87" s="45">
        <v>3.87</v>
      </c>
      <c r="J87" s="44"/>
    </row>
    <row r="88" spans="1:10">
      <c r="A88" s="47"/>
      <c r="B88" s="56">
        <v>1</v>
      </c>
      <c r="C88" s="45">
        <v>42.97</v>
      </c>
      <c r="D88" s="46">
        <v>10263</v>
      </c>
      <c r="E88" s="57">
        <v>2.685</v>
      </c>
      <c r="F88" s="45">
        <v>67.29</v>
      </c>
      <c r="G88" s="46">
        <v>8139</v>
      </c>
      <c r="H88" s="45">
        <v>2891.43</v>
      </c>
      <c r="I88" s="45">
        <v>3.55</v>
      </c>
      <c r="J88" s="44"/>
    </row>
    <row r="89" s="1" customFormat="1" ht="14.25" hidden="1" spans="1:10">
      <c r="A89" s="11" t="s">
        <v>15</v>
      </c>
      <c r="B89" s="11" t="s">
        <v>45</v>
      </c>
      <c r="C89" s="11" t="s">
        <v>46</v>
      </c>
      <c r="D89" s="11" t="s">
        <v>19</v>
      </c>
      <c r="E89" s="11" t="s">
        <v>47</v>
      </c>
      <c r="F89" s="11" t="s">
        <v>48</v>
      </c>
      <c r="G89" s="11" t="s">
        <v>49</v>
      </c>
      <c r="H89" s="11" t="s">
        <v>50</v>
      </c>
      <c r="I89" s="11" t="s">
        <v>20</v>
      </c>
      <c r="J89" s="11" t="s">
        <v>51</v>
      </c>
    </row>
    <row r="90" s="1" customFormat="1" ht="19.5" hidden="1" spans="1:10">
      <c r="A90" s="12" t="s">
        <v>52</v>
      </c>
      <c r="B90" s="12" t="s">
        <v>53</v>
      </c>
      <c r="C90" s="12" t="s">
        <v>54</v>
      </c>
      <c r="D90" s="12" t="s">
        <v>55</v>
      </c>
      <c r="E90" s="12" t="s">
        <v>56</v>
      </c>
      <c r="F90" s="12" t="s">
        <v>57</v>
      </c>
      <c r="G90" s="12" t="s">
        <v>58</v>
      </c>
      <c r="H90" s="12" t="s">
        <v>59</v>
      </c>
      <c r="I90" s="12" t="s">
        <v>29</v>
      </c>
      <c r="J90" s="12" t="s">
        <v>60</v>
      </c>
    </row>
    <row r="91" s="1" customFormat="1" ht="14.25" hidden="1" spans="1:10">
      <c r="A91" s="47" t="s">
        <v>245</v>
      </c>
      <c r="B91" s="14" t="s">
        <v>62</v>
      </c>
      <c r="C91" s="14" t="s">
        <v>63</v>
      </c>
      <c r="D91" s="14" t="s">
        <v>37</v>
      </c>
      <c r="E91" s="14" t="s">
        <v>64</v>
      </c>
      <c r="F91" s="14" t="s">
        <v>36</v>
      </c>
      <c r="G91" s="14" t="s">
        <v>65</v>
      </c>
      <c r="H91" s="14" t="s">
        <v>35</v>
      </c>
      <c r="I91" s="14" t="s">
        <v>38</v>
      </c>
      <c r="J91" s="14" t="s">
        <v>66</v>
      </c>
    </row>
    <row r="92" spans="1:10">
      <c r="A92" s="47"/>
      <c r="B92" s="56">
        <v>0.4</v>
      </c>
      <c r="C92" s="45">
        <v>44.24</v>
      </c>
      <c r="D92" s="46">
        <v>2200</v>
      </c>
      <c r="E92" s="57">
        <v>0.604</v>
      </c>
      <c r="F92" s="45">
        <v>6.89</v>
      </c>
      <c r="G92" s="46">
        <v>3559</v>
      </c>
      <c r="H92" s="45">
        <v>304.73</v>
      </c>
      <c r="I92" s="45">
        <v>7.22</v>
      </c>
      <c r="J92" s="44">
        <v>100</v>
      </c>
    </row>
    <row r="93" spans="1:10">
      <c r="A93" s="47"/>
      <c r="B93" s="56">
        <v>0.45</v>
      </c>
      <c r="C93" s="45">
        <v>44.2</v>
      </c>
      <c r="D93" s="46">
        <v>2711</v>
      </c>
      <c r="E93" s="57">
        <v>0.734</v>
      </c>
      <c r="F93" s="45">
        <v>8.93</v>
      </c>
      <c r="G93" s="46">
        <v>3940</v>
      </c>
      <c r="H93" s="45">
        <v>394.77</v>
      </c>
      <c r="I93" s="45">
        <v>6.87</v>
      </c>
      <c r="J93" s="44"/>
    </row>
    <row r="94" spans="1:10">
      <c r="A94" s="47"/>
      <c r="B94" s="56">
        <v>0.5</v>
      </c>
      <c r="C94" s="45">
        <v>44.1</v>
      </c>
      <c r="D94" s="46">
        <v>3623</v>
      </c>
      <c r="E94" s="57">
        <v>0.961</v>
      </c>
      <c r="F94" s="45">
        <v>13.71</v>
      </c>
      <c r="G94" s="46">
        <v>4540</v>
      </c>
      <c r="H94" s="45">
        <v>604.51</v>
      </c>
      <c r="I94" s="45">
        <v>5.99</v>
      </c>
      <c r="J94" s="44"/>
    </row>
    <row r="95" spans="1:10">
      <c r="A95" s="47"/>
      <c r="B95" s="56">
        <v>0.55</v>
      </c>
      <c r="C95" s="45">
        <v>44.01</v>
      </c>
      <c r="D95" s="46">
        <v>4365</v>
      </c>
      <c r="E95" s="57">
        <v>1.149</v>
      </c>
      <c r="F95" s="45">
        <v>17.55</v>
      </c>
      <c r="G95" s="46">
        <v>4964</v>
      </c>
      <c r="H95" s="45">
        <v>772.57</v>
      </c>
      <c r="I95" s="45">
        <v>5.65</v>
      </c>
      <c r="J95" s="44"/>
    </row>
    <row r="96" spans="1:10">
      <c r="A96" s="47"/>
      <c r="B96" s="56">
        <v>0.6</v>
      </c>
      <c r="C96" s="45">
        <v>43.92</v>
      </c>
      <c r="D96" s="46">
        <v>5109</v>
      </c>
      <c r="E96" s="57">
        <v>1.336</v>
      </c>
      <c r="F96" s="45">
        <v>21.86</v>
      </c>
      <c r="G96" s="46">
        <v>5400</v>
      </c>
      <c r="H96" s="45">
        <v>960.16</v>
      </c>
      <c r="I96" s="45">
        <v>5.32</v>
      </c>
      <c r="J96" s="44"/>
    </row>
    <row r="97" spans="1:10">
      <c r="A97" s="47"/>
      <c r="B97" s="56">
        <v>0.65</v>
      </c>
      <c r="C97" s="45">
        <v>43.83</v>
      </c>
      <c r="D97" s="46">
        <v>5784</v>
      </c>
      <c r="E97" s="57">
        <v>1.501</v>
      </c>
      <c r="F97" s="45">
        <v>25.99</v>
      </c>
      <c r="G97" s="46">
        <v>5749</v>
      </c>
      <c r="H97" s="45">
        <v>1139.25</v>
      </c>
      <c r="I97" s="45">
        <v>5.08</v>
      </c>
      <c r="J97" s="44"/>
    </row>
    <row r="98" spans="1:10">
      <c r="A98" s="47"/>
      <c r="B98" s="56">
        <v>0.7</v>
      </c>
      <c r="C98" s="45">
        <v>43.72</v>
      </c>
      <c r="D98" s="46">
        <v>6639</v>
      </c>
      <c r="E98" s="57">
        <v>1.712</v>
      </c>
      <c r="F98" s="45">
        <v>31.56</v>
      </c>
      <c r="G98" s="46">
        <v>6145</v>
      </c>
      <c r="H98" s="45">
        <v>1379.72</v>
      </c>
      <c r="I98" s="45">
        <v>4.81</v>
      </c>
      <c r="J98" s="44"/>
    </row>
    <row r="99" spans="1:10">
      <c r="A99" s="47"/>
      <c r="B99" s="56">
        <v>0.75</v>
      </c>
      <c r="C99" s="45">
        <v>43.57</v>
      </c>
      <c r="D99" s="46">
        <v>7529</v>
      </c>
      <c r="E99" s="57">
        <v>1.934</v>
      </c>
      <c r="F99" s="45">
        <v>38.29</v>
      </c>
      <c r="G99" s="46">
        <v>6535</v>
      </c>
      <c r="H99" s="45">
        <v>1668.41</v>
      </c>
      <c r="I99" s="45">
        <v>4.51</v>
      </c>
      <c r="J99" s="44"/>
    </row>
    <row r="100" spans="1:10">
      <c r="A100" s="47"/>
      <c r="B100" s="56">
        <v>0.8</v>
      </c>
      <c r="C100" s="45">
        <v>43.45</v>
      </c>
      <c r="D100" s="46">
        <v>8337</v>
      </c>
      <c r="E100" s="57">
        <v>2.137</v>
      </c>
      <c r="F100" s="45">
        <v>44.35</v>
      </c>
      <c r="G100" s="46">
        <v>6849</v>
      </c>
      <c r="H100" s="45">
        <v>1926.74</v>
      </c>
      <c r="I100" s="45">
        <v>4.33</v>
      </c>
      <c r="J100" s="44"/>
    </row>
    <row r="101" spans="1:10">
      <c r="A101" s="47"/>
      <c r="B101" s="56">
        <v>0.9</v>
      </c>
      <c r="C101" s="45">
        <v>43.13</v>
      </c>
      <c r="D101" s="46">
        <v>10079</v>
      </c>
      <c r="E101" s="57">
        <v>2.573</v>
      </c>
      <c r="F101" s="45">
        <v>59</v>
      </c>
      <c r="G101" s="46">
        <v>7462</v>
      </c>
      <c r="H101" s="45">
        <v>2544.65</v>
      </c>
      <c r="I101" s="45">
        <v>3.96</v>
      </c>
      <c r="J101" s="44"/>
    </row>
    <row r="102" spans="1:10">
      <c r="A102" s="47"/>
      <c r="B102" s="56">
        <v>1</v>
      </c>
      <c r="C102" s="45">
        <v>42.8</v>
      </c>
      <c r="D102" s="46">
        <v>11641</v>
      </c>
      <c r="E102" s="57">
        <v>2.99</v>
      </c>
      <c r="F102" s="45">
        <v>74.31</v>
      </c>
      <c r="G102" s="46">
        <v>7973</v>
      </c>
      <c r="H102" s="45">
        <v>3180.32</v>
      </c>
      <c r="I102" s="45">
        <v>3.66</v>
      </c>
      <c r="J102" s="44"/>
    </row>
    <row r="103" s="1" customFormat="1" ht="17" customHeight="1" spans="1:10">
      <c r="A103" s="10" t="s">
        <v>69</v>
      </c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>
      <c r="A104" s="35" t="str">
        <f>_xlfn.DISPIMG("ID_18AA1530233C4E45AF1375FD084F8684",1)</f>
        <v>=DISPIMG("ID_18AA1530233C4E45AF1375FD084F8684",1)</v>
      </c>
      <c r="B104" s="35"/>
      <c r="C104" s="35"/>
      <c r="D104" s="35"/>
      <c r="E104" s="35"/>
      <c r="F104" s="35"/>
      <c r="G104" s="35"/>
      <c r="H104" s="35"/>
      <c r="I104" s="35"/>
      <c r="J104" s="35"/>
    </row>
    <row r="105" spans="1:10">
      <c r="A105" s="35"/>
      <c r="B105" s="35"/>
      <c r="C105" s="35"/>
      <c r="D105" s="35"/>
      <c r="E105" s="35"/>
      <c r="F105" s="35"/>
      <c r="G105" s="35"/>
      <c r="H105" s="35"/>
      <c r="I105" s="35"/>
      <c r="J105" s="35"/>
    </row>
    <row r="106" spans="1:10">
      <c r="A106" s="35"/>
      <c r="B106" s="35"/>
      <c r="C106" s="35"/>
      <c r="D106" s="35"/>
      <c r="E106" s="35"/>
      <c r="F106" s="35"/>
      <c r="G106" s="35"/>
      <c r="H106" s="35"/>
      <c r="I106" s="35"/>
      <c r="J106" s="35"/>
    </row>
    <row r="107" spans="1:10">
      <c r="A107" s="35"/>
      <c r="B107" s="35"/>
      <c r="C107" s="35"/>
      <c r="D107" s="35"/>
      <c r="E107" s="35"/>
      <c r="F107" s="35"/>
      <c r="G107" s="35"/>
      <c r="H107" s="35"/>
      <c r="I107" s="35"/>
      <c r="J107" s="35"/>
    </row>
    <row r="108" spans="1:10">
      <c r="A108" s="35"/>
      <c r="B108" s="35"/>
      <c r="C108" s="35"/>
      <c r="D108" s="35"/>
      <c r="E108" s="35"/>
      <c r="F108" s="35"/>
      <c r="G108" s="35"/>
      <c r="H108" s="35"/>
      <c r="I108" s="35"/>
      <c r="J108" s="35"/>
    </row>
    <row r="109" spans="1:10">
      <c r="A109" s="35"/>
      <c r="B109" s="35"/>
      <c r="C109" s="35"/>
      <c r="D109" s="35"/>
      <c r="E109" s="35"/>
      <c r="F109" s="35"/>
      <c r="G109" s="35"/>
      <c r="H109" s="35"/>
      <c r="I109" s="35"/>
      <c r="J109" s="35"/>
    </row>
    <row r="110" spans="1:10">
      <c r="A110" s="35"/>
      <c r="B110" s="35"/>
      <c r="C110" s="35"/>
      <c r="D110" s="35"/>
      <c r="E110" s="35"/>
      <c r="F110" s="35"/>
      <c r="G110" s="35"/>
      <c r="H110" s="35"/>
      <c r="I110" s="35"/>
      <c r="J110" s="35"/>
    </row>
    <row r="111" spans="1:10">
      <c r="A111" s="35"/>
      <c r="B111" s="35"/>
      <c r="C111" s="35"/>
      <c r="D111" s="35"/>
      <c r="E111" s="35"/>
      <c r="F111" s="35"/>
      <c r="G111" s="35"/>
      <c r="H111" s="35"/>
      <c r="I111" s="35"/>
      <c r="J111" s="35"/>
    </row>
    <row r="112" spans="1:10">
      <c r="A112" s="35"/>
      <c r="B112" s="35"/>
      <c r="C112" s="35"/>
      <c r="D112" s="35"/>
      <c r="E112" s="35"/>
      <c r="F112" s="35"/>
      <c r="G112" s="35"/>
      <c r="H112" s="35"/>
      <c r="I112" s="35"/>
      <c r="J112" s="35"/>
    </row>
    <row r="113" spans="1:10">
      <c r="A113" s="35"/>
      <c r="B113" s="35"/>
      <c r="C113" s="35"/>
      <c r="D113" s="35"/>
      <c r="E113" s="35"/>
      <c r="F113" s="35"/>
      <c r="G113" s="35"/>
      <c r="H113" s="35"/>
      <c r="I113" s="35"/>
      <c r="J113" s="35"/>
    </row>
    <row r="114" spans="1:10">
      <c r="A114" s="35"/>
      <c r="B114" s="35"/>
      <c r="C114" s="35"/>
      <c r="D114" s="35"/>
      <c r="E114" s="35"/>
      <c r="F114" s="35"/>
      <c r="G114" s="35"/>
      <c r="H114" s="35"/>
      <c r="I114" s="35"/>
      <c r="J114" s="35"/>
    </row>
    <row r="115" spans="1:10">
      <c r="A115" s="35"/>
      <c r="B115" s="35"/>
      <c r="C115" s="35"/>
      <c r="D115" s="35"/>
      <c r="E115" s="35"/>
      <c r="F115" s="35"/>
      <c r="G115" s="35"/>
      <c r="H115" s="35"/>
      <c r="I115" s="35"/>
      <c r="J115" s="35"/>
    </row>
    <row r="116" spans="1:10">
      <c r="A116" s="35"/>
      <c r="B116" s="35"/>
      <c r="C116" s="35"/>
      <c r="D116" s="35"/>
      <c r="E116" s="35"/>
      <c r="F116" s="35"/>
      <c r="G116" s="35"/>
      <c r="H116" s="35"/>
      <c r="I116" s="35"/>
      <c r="J116" s="35"/>
    </row>
    <row r="117" spans="1:10">
      <c r="A117" s="35"/>
      <c r="B117" s="35"/>
      <c r="C117" s="35"/>
      <c r="D117" s="35"/>
      <c r="E117" s="35"/>
      <c r="F117" s="35"/>
      <c r="G117" s="35"/>
      <c r="H117" s="35"/>
      <c r="I117" s="35"/>
      <c r="J117" s="35"/>
    </row>
    <row r="118" spans="1:10">
      <c r="A118" s="35"/>
      <c r="B118" s="35"/>
      <c r="C118" s="35"/>
      <c r="D118" s="35"/>
      <c r="E118" s="35"/>
      <c r="F118" s="35"/>
      <c r="G118" s="35"/>
      <c r="H118" s="35"/>
      <c r="I118" s="35"/>
      <c r="J118" s="35"/>
    </row>
    <row r="119" spans="1:10">
      <c r="A119" s="35"/>
      <c r="B119" s="35"/>
      <c r="C119" s="35"/>
      <c r="D119" s="35"/>
      <c r="E119" s="35"/>
      <c r="F119" s="35"/>
      <c r="G119" s="35"/>
      <c r="H119" s="35"/>
      <c r="I119" s="35"/>
      <c r="J119" s="35"/>
    </row>
    <row r="120" spans="1:10">
      <c r="A120" s="35"/>
      <c r="B120" s="35"/>
      <c r="C120" s="35"/>
      <c r="D120" s="35"/>
      <c r="E120" s="35"/>
      <c r="F120" s="35"/>
      <c r="G120" s="35"/>
      <c r="H120" s="35"/>
      <c r="I120" s="35"/>
      <c r="J120" s="35"/>
    </row>
    <row r="121" ht="36" customHeight="1" spans="1:10">
      <c r="A121" s="35"/>
      <c r="B121" s="35"/>
      <c r="C121" s="35"/>
      <c r="D121" s="35"/>
      <c r="E121" s="35"/>
      <c r="F121" s="35"/>
      <c r="G121" s="35"/>
      <c r="H121" s="35"/>
      <c r="I121" s="35"/>
      <c r="J121" s="35"/>
    </row>
  </sheetData>
  <mergeCells count="41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A18:J18"/>
    <mergeCell ref="A103:J103"/>
    <mergeCell ref="A11:A17"/>
    <mergeCell ref="A21:A32"/>
    <mergeCell ref="A35:A46"/>
    <mergeCell ref="A49:A60"/>
    <mergeCell ref="A63:A74"/>
    <mergeCell ref="A77:A88"/>
    <mergeCell ref="A91:A102"/>
    <mergeCell ref="J22:J32"/>
    <mergeCell ref="J36:J46"/>
    <mergeCell ref="J50:J60"/>
    <mergeCell ref="J64:J74"/>
    <mergeCell ref="J78:J88"/>
    <mergeCell ref="J92:J102"/>
    <mergeCell ref="A2:D7"/>
    <mergeCell ref="A104:J121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74"/>
  <sheetViews>
    <sheetView tabSelected="1" topLeftCell="A4" workbookViewId="0">
      <selection activeCell="I13" sqref="I13"/>
    </sheetView>
  </sheetViews>
  <sheetFormatPr defaultColWidth="9" defaultRowHeight="13.5"/>
  <cols>
    <col min="1" max="7" width="10" customWidth="1"/>
    <col min="8" max="8" width="13" customWidth="1"/>
    <col min="9" max="10" width="10" customWidth="1"/>
    <col min="11" max="11" width="22.5916666666667" customWidth="1"/>
    <col min="12" max="16384" width="10"/>
  </cols>
  <sheetData>
    <row r="1" s="1" customFormat="1" ht="54" customHeight="1" spans="1:11">
      <c r="A1" s="2" t="s">
        <v>246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_xlfn.DISPIMG("ID_4DF0F9D7125E40D3B18D5D3C291089D3",1)</f>
        <v>=DISPIMG("ID_4DF0F9D7125E40D3B18D5D3C291089D3",1)</v>
      </c>
      <c r="B2" s="7"/>
      <c r="C2" s="7"/>
      <c r="D2" s="7"/>
      <c r="E2" s="8" t="s">
        <v>2</v>
      </c>
      <c r="F2" s="9"/>
      <c r="G2" s="9"/>
      <c r="H2" s="9" t="s">
        <v>247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248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249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250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220</v>
      </c>
      <c r="C12" s="45">
        <v>2814.25</v>
      </c>
      <c r="D12" s="45">
        <v>65.34</v>
      </c>
      <c r="E12" s="46">
        <v>8276</v>
      </c>
      <c r="F12" s="45">
        <v>2.94</v>
      </c>
      <c r="G12" s="15" t="s">
        <v>226</v>
      </c>
      <c r="H12" s="15"/>
      <c r="I12" s="15">
        <v>12</v>
      </c>
      <c r="J12" s="28">
        <v>40</v>
      </c>
    </row>
    <row r="13" s="1" customFormat="1" ht="14.25" spans="1:10">
      <c r="A13" s="13"/>
      <c r="B13" s="15">
        <v>220</v>
      </c>
      <c r="C13" s="45">
        <v>2947.27</v>
      </c>
      <c r="D13" s="45">
        <v>68.92</v>
      </c>
      <c r="E13" s="46">
        <v>10518</v>
      </c>
      <c r="F13" s="45">
        <v>3.57</v>
      </c>
      <c r="G13" s="15" t="s">
        <v>227</v>
      </c>
      <c r="H13" s="15"/>
      <c r="I13" s="15">
        <v>12</v>
      </c>
      <c r="J13" s="28">
        <v>40</v>
      </c>
    </row>
    <row r="14" s="1" customFormat="1" ht="14.25" spans="1:10">
      <c r="A14" s="13"/>
      <c r="B14" s="15">
        <v>220</v>
      </c>
      <c r="C14" s="45">
        <v>3215.34</v>
      </c>
      <c r="D14" s="45">
        <v>75.34</v>
      </c>
      <c r="E14" s="46">
        <v>11913</v>
      </c>
      <c r="F14" s="45">
        <v>3.7</v>
      </c>
      <c r="G14" s="15" t="s">
        <v>238</v>
      </c>
      <c r="H14" s="15"/>
      <c r="I14" s="15">
        <v>12</v>
      </c>
      <c r="J14" s="28">
        <v>40</v>
      </c>
    </row>
    <row r="15" s="1" customFormat="1" ht="24" customHeight="1" spans="1:10">
      <c r="A15" s="10" t="s">
        <v>44</v>
      </c>
      <c r="B15" s="10"/>
      <c r="C15" s="10"/>
      <c r="D15" s="10"/>
      <c r="E15" s="10"/>
      <c r="F15" s="10"/>
      <c r="G15" s="10"/>
      <c r="H15" s="10"/>
      <c r="I15" s="10"/>
      <c r="J15" s="10"/>
    </row>
    <row r="16" s="1" customFormat="1" ht="14.25" spans="1:10">
      <c r="A16" s="11" t="s">
        <v>15</v>
      </c>
      <c r="B16" s="11" t="s">
        <v>45</v>
      </c>
      <c r="C16" s="11" t="s">
        <v>46</v>
      </c>
      <c r="D16" s="11" t="s">
        <v>19</v>
      </c>
      <c r="E16" s="11" t="s">
        <v>47</v>
      </c>
      <c r="F16" s="11" t="s">
        <v>48</v>
      </c>
      <c r="G16" s="11" t="s">
        <v>49</v>
      </c>
      <c r="H16" s="11" t="s">
        <v>50</v>
      </c>
      <c r="I16" s="11" t="s">
        <v>20</v>
      </c>
      <c r="J16" s="11" t="s">
        <v>51</v>
      </c>
    </row>
    <row r="17" s="1" customFormat="1" ht="19.5" spans="1:10">
      <c r="A17" s="12" t="s">
        <v>52</v>
      </c>
      <c r="B17" s="12" t="s">
        <v>53</v>
      </c>
      <c r="C17" s="12" t="s">
        <v>54</v>
      </c>
      <c r="D17" s="12" t="s">
        <v>55</v>
      </c>
      <c r="E17" s="12" t="s">
        <v>56</v>
      </c>
      <c r="F17" s="12" t="s">
        <v>57</v>
      </c>
      <c r="G17" s="12" t="s">
        <v>58</v>
      </c>
      <c r="H17" s="12" t="s">
        <v>59</v>
      </c>
      <c r="I17" s="12" t="s">
        <v>29</v>
      </c>
      <c r="J17" s="12" t="s">
        <v>60</v>
      </c>
    </row>
    <row r="18" s="1" customFormat="1" ht="14.25" spans="1:10">
      <c r="A18" s="33" t="s">
        <v>251</v>
      </c>
      <c r="B18" s="14" t="s">
        <v>62</v>
      </c>
      <c r="C18" s="14" t="s">
        <v>63</v>
      </c>
      <c r="D18" s="14" t="s">
        <v>37</v>
      </c>
      <c r="E18" s="14" t="s">
        <v>64</v>
      </c>
      <c r="F18" s="14" t="s">
        <v>36</v>
      </c>
      <c r="G18" s="14" t="s">
        <v>65</v>
      </c>
      <c r="H18" s="14" t="s">
        <v>35</v>
      </c>
      <c r="I18" s="14" t="s">
        <v>38</v>
      </c>
      <c r="J18" s="14" t="s">
        <v>66</v>
      </c>
    </row>
    <row r="19" s="1" customFormat="1" ht="14.25" spans="1:10">
      <c r="A19" s="33"/>
      <c r="B19" s="20">
        <v>0.4</v>
      </c>
      <c r="C19" s="17">
        <v>44.2</v>
      </c>
      <c r="D19" s="16">
        <v>1665</v>
      </c>
      <c r="E19" s="17">
        <v>0.41</v>
      </c>
      <c r="F19" s="17">
        <v>5.44</v>
      </c>
      <c r="G19" s="16">
        <v>3555</v>
      </c>
      <c r="H19" s="17">
        <v>240.5</v>
      </c>
      <c r="I19" s="17">
        <v>6.92</v>
      </c>
      <c r="J19" s="33" t="s">
        <v>252</v>
      </c>
    </row>
    <row r="20" s="1" customFormat="1" ht="14.25" spans="1:10">
      <c r="A20" s="33"/>
      <c r="B20" s="20">
        <v>0.45</v>
      </c>
      <c r="C20" s="17">
        <v>44.17</v>
      </c>
      <c r="D20" s="16">
        <v>2066</v>
      </c>
      <c r="E20" s="17">
        <v>0.51</v>
      </c>
      <c r="F20" s="17">
        <v>7.04</v>
      </c>
      <c r="G20" s="16">
        <v>3949</v>
      </c>
      <c r="H20" s="17">
        <v>310.84</v>
      </c>
      <c r="I20" s="17">
        <v>6.65</v>
      </c>
      <c r="J20" s="33"/>
    </row>
    <row r="21" s="1" customFormat="1" ht="14.25" spans="1:10">
      <c r="A21" s="33"/>
      <c r="B21" s="20">
        <v>0.5</v>
      </c>
      <c r="C21" s="17">
        <v>44.11</v>
      </c>
      <c r="D21" s="16">
        <v>2568</v>
      </c>
      <c r="E21" s="17">
        <v>0.62</v>
      </c>
      <c r="F21" s="17">
        <v>9.44</v>
      </c>
      <c r="G21" s="16">
        <v>4390</v>
      </c>
      <c r="H21" s="17">
        <v>416.3</v>
      </c>
      <c r="I21" s="17">
        <v>6.17</v>
      </c>
      <c r="J21" s="33"/>
    </row>
    <row r="22" s="1" customFormat="1" ht="14.25" spans="1:10">
      <c r="A22" s="33"/>
      <c r="B22" s="20">
        <v>0.55</v>
      </c>
      <c r="C22" s="17">
        <v>44.03</v>
      </c>
      <c r="D22" s="16">
        <v>3202</v>
      </c>
      <c r="E22" s="17">
        <v>0.78</v>
      </c>
      <c r="F22" s="17">
        <v>13.06</v>
      </c>
      <c r="G22" s="16">
        <v>4885</v>
      </c>
      <c r="H22" s="17">
        <v>574.96</v>
      </c>
      <c r="I22" s="17">
        <v>5.57</v>
      </c>
      <c r="J22" s="33"/>
    </row>
    <row r="23" s="1" customFormat="1" ht="14.25" spans="1:10">
      <c r="A23" s="33"/>
      <c r="B23" s="20">
        <v>0.6</v>
      </c>
      <c r="C23" s="17">
        <v>43.98</v>
      </c>
      <c r="D23" s="16">
        <v>3754</v>
      </c>
      <c r="E23" s="17">
        <v>0.93</v>
      </c>
      <c r="F23" s="17">
        <v>16.21</v>
      </c>
      <c r="G23" s="16">
        <v>5277</v>
      </c>
      <c r="H23" s="17">
        <v>712.74</v>
      </c>
      <c r="I23" s="17">
        <v>5.27</v>
      </c>
      <c r="J23" s="33"/>
    </row>
    <row r="24" s="1" customFormat="1" ht="14.25" spans="1:10">
      <c r="A24" s="33"/>
      <c r="B24" s="20">
        <v>0.65</v>
      </c>
      <c r="C24" s="17">
        <v>43.92</v>
      </c>
      <c r="D24" s="16">
        <v>4285</v>
      </c>
      <c r="E24" s="17">
        <v>1.07</v>
      </c>
      <c r="F24" s="17">
        <v>19.45</v>
      </c>
      <c r="G24" s="16">
        <v>5642</v>
      </c>
      <c r="H24" s="17">
        <v>854.21</v>
      </c>
      <c r="I24" s="17">
        <v>5.02</v>
      </c>
      <c r="J24" s="33"/>
    </row>
    <row r="25" s="1" customFormat="1" ht="14.25" spans="1:10">
      <c r="A25" s="33"/>
      <c r="B25" s="20">
        <v>0.7</v>
      </c>
      <c r="C25" s="17">
        <v>43.82</v>
      </c>
      <c r="D25" s="16">
        <v>4763</v>
      </c>
      <c r="E25" s="17">
        <v>1.29</v>
      </c>
      <c r="F25" s="17">
        <v>24.48</v>
      </c>
      <c r="G25" s="16">
        <v>6040</v>
      </c>
      <c r="H25" s="17">
        <v>1072.85</v>
      </c>
      <c r="I25" s="17">
        <v>4.44</v>
      </c>
      <c r="J25" s="33"/>
    </row>
    <row r="26" s="1" customFormat="1" ht="14.25" spans="1:10">
      <c r="A26" s="33"/>
      <c r="B26" s="20">
        <v>0.75</v>
      </c>
      <c r="C26" s="17">
        <v>43.73</v>
      </c>
      <c r="D26" s="16">
        <v>5409</v>
      </c>
      <c r="E26" s="17">
        <v>1.49</v>
      </c>
      <c r="F26" s="17">
        <v>29.84</v>
      </c>
      <c r="G26" s="16">
        <v>6448</v>
      </c>
      <c r="H26" s="17">
        <v>1304.9</v>
      </c>
      <c r="I26" s="17">
        <v>4.15</v>
      </c>
      <c r="J26" s="33"/>
    </row>
    <row r="27" s="1" customFormat="1" ht="14.25" spans="1:10">
      <c r="A27" s="33"/>
      <c r="B27" s="20">
        <v>0.8</v>
      </c>
      <c r="C27" s="17">
        <v>43.62</v>
      </c>
      <c r="D27" s="16">
        <v>6067</v>
      </c>
      <c r="E27" s="17">
        <v>1.68</v>
      </c>
      <c r="F27" s="17">
        <v>35.33</v>
      </c>
      <c r="G27" s="16">
        <v>6803</v>
      </c>
      <c r="H27" s="17">
        <v>1540.79</v>
      </c>
      <c r="I27" s="17">
        <v>3.94</v>
      </c>
      <c r="J27" s="33"/>
    </row>
    <row r="28" s="1" customFormat="1" ht="14.25" spans="1:10">
      <c r="A28" s="33"/>
      <c r="B28" s="20">
        <v>0.9</v>
      </c>
      <c r="C28" s="17">
        <v>43.4</v>
      </c>
      <c r="D28" s="16">
        <v>7404</v>
      </c>
      <c r="E28" s="17">
        <v>2.08</v>
      </c>
      <c r="F28" s="17">
        <v>47.89</v>
      </c>
      <c r="G28" s="16">
        <v>7488</v>
      </c>
      <c r="H28" s="17">
        <v>2078.38</v>
      </c>
      <c r="I28" s="17">
        <v>3.56</v>
      </c>
      <c r="J28" s="33"/>
    </row>
    <row r="29" s="1" customFormat="1" ht="14.25" spans="1:10">
      <c r="A29" s="33"/>
      <c r="B29" s="20">
        <v>1</v>
      </c>
      <c r="C29" s="17">
        <v>43.07</v>
      </c>
      <c r="D29" s="16">
        <v>8276</v>
      </c>
      <c r="E29" s="17">
        <v>2.61</v>
      </c>
      <c r="F29" s="17">
        <v>65.34</v>
      </c>
      <c r="G29" s="16">
        <v>8075</v>
      </c>
      <c r="H29" s="17">
        <v>2814.25</v>
      </c>
      <c r="I29" s="17">
        <v>2.94</v>
      </c>
      <c r="J29" s="33"/>
    </row>
    <row r="30" s="1" customFormat="1" ht="14.25" hidden="1" spans="1:10">
      <c r="A30" s="11" t="s">
        <v>15</v>
      </c>
      <c r="B30" s="11" t="s">
        <v>45</v>
      </c>
      <c r="C30" s="11" t="s">
        <v>46</v>
      </c>
      <c r="D30" s="11" t="s">
        <v>19</v>
      </c>
      <c r="E30" s="11" t="s">
        <v>47</v>
      </c>
      <c r="F30" s="11" t="s">
        <v>48</v>
      </c>
      <c r="G30" s="11" t="s">
        <v>49</v>
      </c>
      <c r="H30" s="11" t="s">
        <v>50</v>
      </c>
      <c r="I30" s="11" t="s">
        <v>20</v>
      </c>
      <c r="J30" s="11" t="s">
        <v>51</v>
      </c>
    </row>
    <row r="31" s="1" customFormat="1" ht="19.5" hidden="1" spans="1:10">
      <c r="A31" s="12" t="s">
        <v>52</v>
      </c>
      <c r="B31" s="12" t="s">
        <v>53</v>
      </c>
      <c r="C31" s="12" t="s">
        <v>54</v>
      </c>
      <c r="D31" s="12" t="s">
        <v>55</v>
      </c>
      <c r="E31" s="12" t="s">
        <v>56</v>
      </c>
      <c r="F31" s="12" t="s">
        <v>57</v>
      </c>
      <c r="G31" s="12" t="s">
        <v>58</v>
      </c>
      <c r="H31" s="12" t="s">
        <v>59</v>
      </c>
      <c r="I31" s="12" t="s">
        <v>29</v>
      </c>
      <c r="J31" s="12" t="s">
        <v>60</v>
      </c>
    </row>
    <row r="32" s="1" customFormat="1" ht="10" hidden="1" customHeight="1" spans="1:10">
      <c r="A32" s="33" t="s">
        <v>253</v>
      </c>
      <c r="B32" s="14" t="s">
        <v>62</v>
      </c>
      <c r="C32" s="14" t="s">
        <v>63</v>
      </c>
      <c r="D32" s="14" t="s">
        <v>37</v>
      </c>
      <c r="E32" s="14" t="s">
        <v>64</v>
      </c>
      <c r="F32" s="14" t="s">
        <v>36</v>
      </c>
      <c r="G32" s="14" t="s">
        <v>65</v>
      </c>
      <c r="H32" s="14" t="s">
        <v>35</v>
      </c>
      <c r="I32" s="14" t="s">
        <v>38</v>
      </c>
      <c r="J32" s="14" t="s">
        <v>66</v>
      </c>
    </row>
    <row r="33" s="1" customFormat="1" ht="14.25" spans="1:10">
      <c r="A33" s="33"/>
      <c r="B33" s="20">
        <v>0.4</v>
      </c>
      <c r="C33" s="17">
        <v>44.18</v>
      </c>
      <c r="D33" s="16">
        <v>1936</v>
      </c>
      <c r="E33" s="17">
        <v>0.48</v>
      </c>
      <c r="F33" s="17">
        <v>6.2</v>
      </c>
      <c r="G33" s="16">
        <v>3509</v>
      </c>
      <c r="H33" s="17">
        <v>273.7</v>
      </c>
      <c r="I33" s="17">
        <v>7.08</v>
      </c>
      <c r="J33" s="33" t="s">
        <v>254</v>
      </c>
    </row>
    <row r="34" s="1" customFormat="1" ht="14.25" spans="1:10">
      <c r="A34" s="33"/>
      <c r="B34" s="20">
        <v>0.45</v>
      </c>
      <c r="C34" s="17">
        <v>44.13</v>
      </c>
      <c r="D34" s="16">
        <v>2403</v>
      </c>
      <c r="E34" s="17">
        <v>0.59</v>
      </c>
      <c r="F34" s="17">
        <v>8.01</v>
      </c>
      <c r="G34" s="16">
        <v>3899</v>
      </c>
      <c r="H34" s="17">
        <v>353.38</v>
      </c>
      <c r="I34" s="17">
        <v>6.8</v>
      </c>
      <c r="J34" s="33"/>
    </row>
    <row r="35" spans="1:10">
      <c r="A35" s="33"/>
      <c r="B35" s="20">
        <v>0.5</v>
      </c>
      <c r="C35" s="17">
        <v>44.04</v>
      </c>
      <c r="D35" s="16">
        <v>2967</v>
      </c>
      <c r="E35" s="17">
        <v>0.73</v>
      </c>
      <c r="F35" s="17">
        <v>10.86</v>
      </c>
      <c r="G35" s="16">
        <v>4324</v>
      </c>
      <c r="H35" s="17">
        <v>478.3</v>
      </c>
      <c r="I35" s="17">
        <v>6.2</v>
      </c>
      <c r="J35" s="33"/>
    </row>
    <row r="36" spans="1:10">
      <c r="A36" s="33"/>
      <c r="B36" s="20">
        <v>0.55</v>
      </c>
      <c r="C36" s="17">
        <v>43.74</v>
      </c>
      <c r="D36" s="16">
        <v>3702</v>
      </c>
      <c r="E36" s="17">
        <v>0.92</v>
      </c>
      <c r="F36" s="17">
        <v>15.1</v>
      </c>
      <c r="G36" s="16">
        <v>4807</v>
      </c>
      <c r="H36" s="17">
        <v>660.32</v>
      </c>
      <c r="I36" s="17">
        <v>5.61</v>
      </c>
      <c r="J36" s="33"/>
    </row>
    <row r="37" spans="1:10">
      <c r="A37" s="33"/>
      <c r="B37" s="20">
        <v>0.6</v>
      </c>
      <c r="C37" s="17">
        <v>43.65</v>
      </c>
      <c r="D37" s="16">
        <v>4324</v>
      </c>
      <c r="E37" s="17">
        <v>1.07</v>
      </c>
      <c r="F37" s="17">
        <v>18.49</v>
      </c>
      <c r="G37" s="16">
        <v>5185</v>
      </c>
      <c r="H37" s="17">
        <v>806.94</v>
      </c>
      <c r="I37" s="17">
        <v>5.36</v>
      </c>
      <c r="J37" s="33"/>
    </row>
    <row r="38" spans="1:10">
      <c r="A38" s="33"/>
      <c r="B38" s="20">
        <v>0.65</v>
      </c>
      <c r="C38" s="17">
        <v>43.61</v>
      </c>
      <c r="D38" s="16">
        <v>4958</v>
      </c>
      <c r="E38" s="17">
        <v>1.22</v>
      </c>
      <c r="F38" s="17">
        <v>21.93</v>
      </c>
      <c r="G38" s="16">
        <v>5538</v>
      </c>
      <c r="H38" s="17">
        <v>956.5</v>
      </c>
      <c r="I38" s="17">
        <v>5.18</v>
      </c>
      <c r="J38" s="33"/>
    </row>
    <row r="39" spans="1:10">
      <c r="A39" s="33"/>
      <c r="B39" s="20">
        <v>0.7</v>
      </c>
      <c r="C39" s="17">
        <v>43.52</v>
      </c>
      <c r="D39" s="16">
        <v>5729</v>
      </c>
      <c r="E39" s="17">
        <v>1.41</v>
      </c>
      <c r="F39" s="17">
        <v>27.05</v>
      </c>
      <c r="G39" s="16">
        <v>5934</v>
      </c>
      <c r="H39" s="17">
        <v>1177.09</v>
      </c>
      <c r="I39" s="17">
        <v>4.87</v>
      </c>
      <c r="J39" s="33"/>
    </row>
    <row r="40" spans="1:10">
      <c r="A40" s="33"/>
      <c r="B40" s="20">
        <v>0.75</v>
      </c>
      <c r="C40" s="17">
        <v>43.43</v>
      </c>
      <c r="D40" s="16">
        <v>6581</v>
      </c>
      <c r="E40" s="17">
        <v>1.63</v>
      </c>
      <c r="F40" s="17">
        <v>32.99</v>
      </c>
      <c r="G40" s="16">
        <v>6340</v>
      </c>
      <c r="H40" s="17">
        <v>1433.07</v>
      </c>
      <c r="I40" s="17">
        <v>4.59</v>
      </c>
      <c r="J40" s="33"/>
    </row>
    <row r="41" spans="1:10">
      <c r="A41" s="33"/>
      <c r="B41" s="20">
        <v>0.8</v>
      </c>
      <c r="C41" s="17">
        <v>43.31</v>
      </c>
      <c r="D41" s="16">
        <v>7329</v>
      </c>
      <c r="E41" s="17">
        <v>1.82</v>
      </c>
      <c r="F41" s="17">
        <v>38.51</v>
      </c>
      <c r="G41" s="16">
        <v>6664</v>
      </c>
      <c r="H41" s="17">
        <v>1668.08</v>
      </c>
      <c r="I41" s="17">
        <v>4.39</v>
      </c>
      <c r="J41" s="33"/>
    </row>
    <row r="42" spans="1:10">
      <c r="A42" s="33"/>
      <c r="B42" s="20">
        <v>0.9</v>
      </c>
      <c r="C42" s="17">
        <v>43.06</v>
      </c>
      <c r="D42" s="16">
        <v>8964</v>
      </c>
      <c r="E42" s="17">
        <v>2.25</v>
      </c>
      <c r="F42" s="17">
        <v>52.12</v>
      </c>
      <c r="G42" s="16">
        <v>7313</v>
      </c>
      <c r="H42" s="17">
        <v>2244.06</v>
      </c>
      <c r="I42" s="17">
        <v>3.99</v>
      </c>
      <c r="J42" s="33"/>
    </row>
    <row r="43" spans="1:10">
      <c r="A43" s="33"/>
      <c r="B43" s="20">
        <v>1</v>
      </c>
      <c r="C43" s="17">
        <v>42.76</v>
      </c>
      <c r="D43" s="16">
        <v>10518</v>
      </c>
      <c r="E43" s="17">
        <v>2.73</v>
      </c>
      <c r="F43" s="17">
        <v>68.92</v>
      </c>
      <c r="G43" s="16">
        <v>7898</v>
      </c>
      <c r="H43" s="17">
        <v>2947.27</v>
      </c>
      <c r="I43" s="17">
        <v>3.57</v>
      </c>
      <c r="J43" s="33"/>
    </row>
    <row r="44" s="1" customFormat="1" ht="14.25" hidden="1" spans="1:10">
      <c r="A44" s="11" t="s">
        <v>15</v>
      </c>
      <c r="B44" s="11" t="s">
        <v>45</v>
      </c>
      <c r="C44" s="11" t="s">
        <v>46</v>
      </c>
      <c r="D44" s="11" t="s">
        <v>19</v>
      </c>
      <c r="E44" s="11" t="s">
        <v>47</v>
      </c>
      <c r="F44" s="11" t="s">
        <v>48</v>
      </c>
      <c r="G44" s="11" t="s">
        <v>49</v>
      </c>
      <c r="H44" s="11" t="s">
        <v>50</v>
      </c>
      <c r="I44" s="11" t="s">
        <v>20</v>
      </c>
      <c r="J44" s="11" t="s">
        <v>51</v>
      </c>
    </row>
    <row r="45" s="1" customFormat="1" ht="19.5" hidden="1" spans="1:10">
      <c r="A45" s="12" t="s">
        <v>52</v>
      </c>
      <c r="B45" s="12" t="s">
        <v>53</v>
      </c>
      <c r="C45" s="12" t="s">
        <v>54</v>
      </c>
      <c r="D45" s="12" t="s">
        <v>55</v>
      </c>
      <c r="E45" s="12" t="s">
        <v>56</v>
      </c>
      <c r="F45" s="12" t="s">
        <v>57</v>
      </c>
      <c r="G45" s="12" t="s">
        <v>58</v>
      </c>
      <c r="H45" s="12" t="s">
        <v>59</v>
      </c>
      <c r="I45" s="12" t="s">
        <v>29</v>
      </c>
      <c r="J45" s="12" t="s">
        <v>60</v>
      </c>
    </row>
    <row r="46" s="1" customFormat="1" ht="14.25" hidden="1" spans="1:10">
      <c r="A46" s="47" t="s">
        <v>255</v>
      </c>
      <c r="B46" s="14" t="s">
        <v>62</v>
      </c>
      <c r="C46" s="14" t="s">
        <v>63</v>
      </c>
      <c r="D46" s="14" t="s">
        <v>37</v>
      </c>
      <c r="E46" s="14" t="s">
        <v>64</v>
      </c>
      <c r="F46" s="14" t="s">
        <v>36</v>
      </c>
      <c r="G46" s="14" t="s">
        <v>65</v>
      </c>
      <c r="H46" s="14" t="s">
        <v>35</v>
      </c>
      <c r="I46" s="14" t="s">
        <v>38</v>
      </c>
      <c r="J46" s="14" t="s">
        <v>66</v>
      </c>
    </row>
    <row r="47" spans="1:10">
      <c r="A47" s="47"/>
      <c r="B47" s="20">
        <v>0.4</v>
      </c>
      <c r="C47" s="17">
        <v>44.06</v>
      </c>
      <c r="D47" s="16">
        <v>2201</v>
      </c>
      <c r="E47" s="17">
        <v>0.54</v>
      </c>
      <c r="F47" s="17">
        <v>6.71</v>
      </c>
      <c r="G47" s="16">
        <v>3471</v>
      </c>
      <c r="H47" s="17">
        <v>295.5</v>
      </c>
      <c r="I47" s="17">
        <v>7.45</v>
      </c>
      <c r="J47" s="44" t="s">
        <v>256</v>
      </c>
    </row>
    <row r="48" spans="1:10">
      <c r="A48" s="47"/>
      <c r="B48" s="20">
        <v>0.45</v>
      </c>
      <c r="C48" s="17">
        <v>43.94</v>
      </c>
      <c r="D48" s="16">
        <v>2733</v>
      </c>
      <c r="E48" s="17">
        <v>0.67</v>
      </c>
      <c r="F48" s="17">
        <v>8.96</v>
      </c>
      <c r="G48" s="16">
        <v>3852</v>
      </c>
      <c r="H48" s="17">
        <v>393.75</v>
      </c>
      <c r="I48" s="17">
        <v>6.94</v>
      </c>
      <c r="J48" s="44"/>
    </row>
    <row r="49" spans="1:10">
      <c r="A49" s="47"/>
      <c r="B49" s="20">
        <v>0.5</v>
      </c>
      <c r="C49" s="17">
        <v>43.86</v>
      </c>
      <c r="D49" s="16">
        <v>3371</v>
      </c>
      <c r="E49" s="17">
        <v>0.83</v>
      </c>
      <c r="F49" s="17">
        <v>11.91</v>
      </c>
      <c r="G49" s="16">
        <v>4267</v>
      </c>
      <c r="H49" s="17">
        <v>522.49</v>
      </c>
      <c r="I49" s="17">
        <v>6.45</v>
      </c>
      <c r="J49" s="44"/>
    </row>
    <row r="50" spans="1:10">
      <c r="A50" s="47"/>
      <c r="B50" s="20">
        <v>0.55</v>
      </c>
      <c r="C50" s="17">
        <v>43.66</v>
      </c>
      <c r="D50" s="16">
        <v>4156</v>
      </c>
      <c r="E50" s="17">
        <v>1.02</v>
      </c>
      <c r="F50" s="17">
        <v>16.38</v>
      </c>
      <c r="G50" s="16">
        <v>4728</v>
      </c>
      <c r="H50" s="17">
        <v>715.04</v>
      </c>
      <c r="I50" s="17">
        <v>5.81</v>
      </c>
      <c r="J50" s="44"/>
    </row>
    <row r="51" spans="1:10">
      <c r="A51" s="47"/>
      <c r="B51" s="20">
        <v>0.6</v>
      </c>
      <c r="C51" s="17">
        <v>43.55</v>
      </c>
      <c r="D51" s="16">
        <v>4883</v>
      </c>
      <c r="E51" s="17">
        <v>1.2</v>
      </c>
      <c r="F51" s="17">
        <v>20.41</v>
      </c>
      <c r="G51" s="16">
        <v>5115</v>
      </c>
      <c r="H51" s="17">
        <v>888.92</v>
      </c>
      <c r="I51" s="17">
        <v>5.49</v>
      </c>
      <c r="J51" s="44"/>
    </row>
    <row r="52" spans="1:10">
      <c r="A52" s="47"/>
      <c r="B52" s="20">
        <v>0.65</v>
      </c>
      <c r="C52" s="17">
        <v>43.51</v>
      </c>
      <c r="D52" s="16">
        <v>5591</v>
      </c>
      <c r="E52" s="17">
        <v>1.37</v>
      </c>
      <c r="F52" s="17">
        <v>24.49</v>
      </c>
      <c r="G52" s="16">
        <v>5465</v>
      </c>
      <c r="H52" s="17">
        <v>1065.78</v>
      </c>
      <c r="I52" s="17">
        <v>5.25</v>
      </c>
      <c r="J52" s="44"/>
    </row>
    <row r="53" spans="1:10">
      <c r="A53" s="47"/>
      <c r="B53" s="20">
        <v>0.7</v>
      </c>
      <c r="C53" s="17">
        <v>43.44</v>
      </c>
      <c r="D53" s="16">
        <v>6444</v>
      </c>
      <c r="E53" s="17">
        <v>1.59</v>
      </c>
      <c r="F53" s="17">
        <v>29.82</v>
      </c>
      <c r="G53" s="16">
        <v>5842</v>
      </c>
      <c r="H53" s="17">
        <v>1295.52</v>
      </c>
      <c r="I53" s="17">
        <v>4.97</v>
      </c>
      <c r="J53" s="44"/>
    </row>
    <row r="54" spans="1:10">
      <c r="A54" s="47"/>
      <c r="B54" s="20">
        <v>0.75</v>
      </c>
      <c r="C54" s="17">
        <v>43.28</v>
      </c>
      <c r="D54" s="16">
        <v>7399</v>
      </c>
      <c r="E54" s="17">
        <v>1.82</v>
      </c>
      <c r="F54" s="17">
        <v>36.33</v>
      </c>
      <c r="G54" s="16">
        <v>6223</v>
      </c>
      <c r="H54" s="17">
        <v>1572.19</v>
      </c>
      <c r="I54" s="17">
        <v>4.71</v>
      </c>
      <c r="J54" s="44"/>
    </row>
    <row r="55" spans="1:10">
      <c r="A55" s="47"/>
      <c r="B55" s="20">
        <v>0.8</v>
      </c>
      <c r="C55" s="17">
        <v>43.17</v>
      </c>
      <c r="D55" s="16">
        <v>8248</v>
      </c>
      <c r="E55" s="17">
        <v>2.04</v>
      </c>
      <c r="F55" s="17">
        <v>42.5</v>
      </c>
      <c r="G55" s="16">
        <v>6544</v>
      </c>
      <c r="H55" s="17">
        <v>1834.72</v>
      </c>
      <c r="I55" s="17">
        <v>4.5</v>
      </c>
      <c r="J55" s="44"/>
    </row>
    <row r="56" spans="1:10">
      <c r="A56" s="47"/>
      <c r="B56" s="20">
        <v>0.9</v>
      </c>
      <c r="C56" s="17">
        <v>43</v>
      </c>
      <c r="D56" s="16">
        <v>10062</v>
      </c>
      <c r="E56" s="17">
        <v>2.51</v>
      </c>
      <c r="F56" s="17">
        <v>57.58</v>
      </c>
      <c r="G56" s="16">
        <v>7189</v>
      </c>
      <c r="H56" s="17">
        <v>2475.76</v>
      </c>
      <c r="I56" s="17">
        <v>4.06</v>
      </c>
      <c r="J56" s="44"/>
    </row>
    <row r="57" spans="1:10">
      <c r="A57" s="47"/>
      <c r="B57" s="20">
        <v>1</v>
      </c>
      <c r="C57" s="17">
        <v>42.68</v>
      </c>
      <c r="D57" s="16">
        <v>11913</v>
      </c>
      <c r="E57" s="17">
        <v>3</v>
      </c>
      <c r="F57" s="17">
        <v>75.34</v>
      </c>
      <c r="G57" s="16">
        <v>7756</v>
      </c>
      <c r="H57" s="17">
        <v>3215.34</v>
      </c>
      <c r="I57" s="17">
        <v>3.7</v>
      </c>
      <c r="J57" s="44"/>
    </row>
    <row r="58" s="1" customFormat="1" ht="24" customHeight="1" spans="1:10">
      <c r="A58" s="10" t="s">
        <v>69</v>
      </c>
      <c r="B58" s="10"/>
      <c r="C58" s="10"/>
      <c r="D58" s="10"/>
      <c r="E58" s="10"/>
      <c r="F58" s="10"/>
      <c r="G58" s="10"/>
      <c r="H58" s="10"/>
      <c r="I58" s="10"/>
      <c r="J58" s="10"/>
    </row>
    <row r="59" spans="1:10">
      <c r="A59" s="35" t="str">
        <f>_xlfn.DISPIMG("ID_69FD77ABDEEF4956B035C21A491BC904",1)</f>
        <v>=DISPIMG("ID_69FD77ABDEEF4956B035C21A491BC904",1)</v>
      </c>
      <c r="B59" s="35"/>
      <c r="C59" s="35"/>
      <c r="D59" s="35"/>
      <c r="E59" s="35"/>
      <c r="F59" s="35"/>
      <c r="G59" s="35"/>
      <c r="H59" s="35"/>
      <c r="I59" s="35"/>
      <c r="J59" s="35"/>
    </row>
    <row r="60" spans="1:10">
      <c r="A60" s="35"/>
      <c r="B60" s="35"/>
      <c r="C60" s="35"/>
      <c r="D60" s="35"/>
      <c r="E60" s="35"/>
      <c r="F60" s="35"/>
      <c r="G60" s="35"/>
      <c r="H60" s="35"/>
      <c r="I60" s="35"/>
      <c r="J60" s="35"/>
    </row>
    <row r="61" spans="1:10">
      <c r="A61" s="35"/>
      <c r="B61" s="35"/>
      <c r="C61" s="35"/>
      <c r="D61" s="35"/>
      <c r="E61" s="35"/>
      <c r="F61" s="35"/>
      <c r="G61" s="35"/>
      <c r="H61" s="35"/>
      <c r="I61" s="35"/>
      <c r="J61" s="35"/>
    </row>
    <row r="62" spans="1:10">
      <c r="A62" s="35"/>
      <c r="B62" s="35"/>
      <c r="C62" s="35"/>
      <c r="D62" s="35"/>
      <c r="E62" s="35"/>
      <c r="F62" s="35"/>
      <c r="G62" s="35"/>
      <c r="H62" s="35"/>
      <c r="I62" s="35"/>
      <c r="J62" s="35"/>
    </row>
    <row r="63" spans="1:10">
      <c r="A63" s="35"/>
      <c r="B63" s="35"/>
      <c r="C63" s="35"/>
      <c r="D63" s="35"/>
      <c r="E63" s="35"/>
      <c r="F63" s="35"/>
      <c r="G63" s="35"/>
      <c r="H63" s="35"/>
      <c r="I63" s="35"/>
      <c r="J63" s="35"/>
    </row>
    <row r="64" spans="1:10">
      <c r="A64" s="35"/>
      <c r="B64" s="35"/>
      <c r="C64" s="35"/>
      <c r="D64" s="35"/>
      <c r="E64" s="35"/>
      <c r="F64" s="35"/>
      <c r="G64" s="35"/>
      <c r="H64" s="35"/>
      <c r="I64" s="35"/>
      <c r="J64" s="35"/>
    </row>
    <row r="65" spans="1:10">
      <c r="A65" s="35"/>
      <c r="B65" s="35"/>
      <c r="C65" s="35"/>
      <c r="D65" s="35"/>
      <c r="E65" s="35"/>
      <c r="F65" s="35"/>
      <c r="G65" s="35"/>
      <c r="H65" s="35"/>
      <c r="I65" s="35"/>
      <c r="J65" s="35"/>
    </row>
    <row r="66" spans="1:10">
      <c r="A66" s="35"/>
      <c r="B66" s="35"/>
      <c r="C66" s="35"/>
      <c r="D66" s="35"/>
      <c r="E66" s="35"/>
      <c r="F66" s="35"/>
      <c r="G66" s="35"/>
      <c r="H66" s="35"/>
      <c r="I66" s="35"/>
      <c r="J66" s="35"/>
    </row>
    <row r="67" spans="1:10">
      <c r="A67" s="35"/>
      <c r="B67" s="35"/>
      <c r="C67" s="35"/>
      <c r="D67" s="35"/>
      <c r="E67" s="35"/>
      <c r="F67" s="35"/>
      <c r="G67" s="35"/>
      <c r="H67" s="35"/>
      <c r="I67" s="35"/>
      <c r="J67" s="35"/>
    </row>
    <row r="68" spans="1:10">
      <c r="A68" s="35"/>
      <c r="B68" s="35"/>
      <c r="C68" s="35"/>
      <c r="D68" s="35"/>
      <c r="E68" s="35"/>
      <c r="F68" s="35"/>
      <c r="G68" s="35"/>
      <c r="H68" s="35"/>
      <c r="I68" s="35"/>
      <c r="J68" s="35"/>
    </row>
    <row r="69" spans="1:10">
      <c r="A69" s="35"/>
      <c r="B69" s="35"/>
      <c r="C69" s="35"/>
      <c r="D69" s="35"/>
      <c r="E69" s="35"/>
      <c r="F69" s="35"/>
      <c r="G69" s="35"/>
      <c r="H69" s="35"/>
      <c r="I69" s="35"/>
      <c r="J69" s="35"/>
    </row>
    <row r="70" spans="1:10">
      <c r="A70" s="35"/>
      <c r="B70" s="35"/>
      <c r="C70" s="35"/>
      <c r="D70" s="35"/>
      <c r="E70" s="35"/>
      <c r="F70" s="35"/>
      <c r="G70" s="35"/>
      <c r="H70" s="35"/>
      <c r="I70" s="35"/>
      <c r="J70" s="35"/>
    </row>
    <row r="71" spans="1:10">
      <c r="A71" s="35"/>
      <c r="B71" s="35"/>
      <c r="C71" s="35"/>
      <c r="D71" s="35"/>
      <c r="E71" s="35"/>
      <c r="F71" s="35"/>
      <c r="G71" s="35"/>
      <c r="H71" s="35"/>
      <c r="I71" s="35"/>
      <c r="J71" s="35"/>
    </row>
    <row r="72" spans="1:10">
      <c r="A72" s="35"/>
      <c r="B72" s="35"/>
      <c r="C72" s="35"/>
      <c r="D72" s="35"/>
      <c r="E72" s="35"/>
      <c r="F72" s="35"/>
      <c r="G72" s="35"/>
      <c r="H72" s="35"/>
      <c r="I72" s="35"/>
      <c r="J72" s="35"/>
    </row>
    <row r="73" spans="1:10">
      <c r="A73" s="35"/>
      <c r="B73" s="35"/>
      <c r="C73" s="35"/>
      <c r="D73" s="35"/>
      <c r="E73" s="35"/>
      <c r="F73" s="35"/>
      <c r="G73" s="35"/>
      <c r="H73" s="35"/>
      <c r="I73" s="35"/>
      <c r="J73" s="35"/>
    </row>
    <row r="74" ht="37" customHeight="1" spans="1:10">
      <c r="A74" s="35"/>
      <c r="B74" s="35"/>
      <c r="C74" s="35"/>
      <c r="D74" s="35"/>
      <c r="E74" s="35"/>
      <c r="F74" s="35"/>
      <c r="G74" s="35"/>
      <c r="H74" s="35"/>
      <c r="I74" s="35"/>
      <c r="J74" s="35"/>
    </row>
  </sheetData>
  <mergeCells count="32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A15:J15"/>
    <mergeCell ref="A58:J58"/>
    <mergeCell ref="A11:A14"/>
    <mergeCell ref="A18:A29"/>
    <mergeCell ref="A32:A43"/>
    <mergeCell ref="A46:A57"/>
    <mergeCell ref="J19:J29"/>
    <mergeCell ref="J33:J43"/>
    <mergeCell ref="J47:J57"/>
    <mergeCell ref="A2:D7"/>
    <mergeCell ref="A59:J74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1"/>
  <sheetViews>
    <sheetView zoomScale="115" zoomScaleNormal="115" topLeftCell="A7" workbookViewId="0">
      <selection activeCell="K31" sqref="K31"/>
    </sheetView>
  </sheetViews>
  <sheetFormatPr defaultColWidth="9" defaultRowHeight="13.5"/>
  <cols>
    <col min="1" max="10" width="10" customWidth="1"/>
    <col min="11" max="11" width="22.5916666666667" customWidth="1"/>
    <col min="12" max="16384" width="10"/>
  </cols>
  <sheetData>
    <row r="1" s="1" customFormat="1" ht="71" customHeight="1" spans="1:11">
      <c r="A1" s="51" t="s">
        <v>257</v>
      </c>
      <c r="B1" s="52"/>
      <c r="C1" s="52"/>
      <c r="D1" s="52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_xlfn.DISPIMG("ID_261B725478A240F0BD3C519B50C57638",1)</f>
        <v>=DISPIMG("ID_261B725478A240F0BD3C519B50C57638",1)</v>
      </c>
      <c r="B2" s="7"/>
      <c r="C2" s="7"/>
      <c r="D2" s="7"/>
      <c r="E2" s="8" t="s">
        <v>2</v>
      </c>
      <c r="F2" s="9"/>
      <c r="G2" s="9"/>
      <c r="H2" s="9" t="s">
        <v>258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259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260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261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262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200</v>
      </c>
      <c r="C12" s="45">
        <v>3065.09</v>
      </c>
      <c r="D12" s="45">
        <v>71.55</v>
      </c>
      <c r="E12" s="46">
        <v>10555</v>
      </c>
      <c r="F12" s="45">
        <v>3.44</v>
      </c>
      <c r="G12" s="15" t="s">
        <v>227</v>
      </c>
      <c r="H12" s="15"/>
      <c r="I12" s="15">
        <v>12</v>
      </c>
      <c r="J12" s="28">
        <v>40</v>
      </c>
    </row>
    <row r="13" s="1" customFormat="1" ht="14.25" spans="1:10">
      <c r="A13" s="13"/>
      <c r="B13" s="15">
        <v>200</v>
      </c>
      <c r="C13" s="45">
        <v>3907.52</v>
      </c>
      <c r="D13" s="45">
        <v>84.64</v>
      </c>
      <c r="E13" s="46">
        <v>11572</v>
      </c>
      <c r="F13" s="45">
        <v>2.96</v>
      </c>
      <c r="G13" s="15" t="s">
        <v>227</v>
      </c>
      <c r="H13" s="15"/>
      <c r="I13" s="15">
        <v>12</v>
      </c>
      <c r="J13" s="28">
        <v>40</v>
      </c>
    </row>
    <row r="14" s="1" customFormat="1" ht="14.25" spans="1:10">
      <c r="A14" s="13"/>
      <c r="B14" s="15">
        <v>200</v>
      </c>
      <c r="C14" s="45">
        <v>2088.34</v>
      </c>
      <c r="D14" s="45">
        <v>58.37</v>
      </c>
      <c r="E14" s="46">
        <v>8906</v>
      </c>
      <c r="F14" s="45">
        <v>4.26</v>
      </c>
      <c r="G14" s="15" t="s">
        <v>238</v>
      </c>
      <c r="H14" s="15"/>
      <c r="I14" s="15">
        <v>12</v>
      </c>
      <c r="J14" s="28">
        <v>40</v>
      </c>
    </row>
    <row r="15" s="1" customFormat="1" ht="14.25" spans="1:10">
      <c r="A15" s="13"/>
      <c r="B15" s="15">
        <v>200</v>
      </c>
      <c r="C15" s="45">
        <v>2943.12</v>
      </c>
      <c r="D15" s="45">
        <v>72.81</v>
      </c>
      <c r="E15" s="46">
        <v>11037</v>
      </c>
      <c r="F15" s="45">
        <v>3.75</v>
      </c>
      <c r="G15" s="15" t="s">
        <v>238</v>
      </c>
      <c r="H15" s="15"/>
      <c r="I15" s="15">
        <v>12</v>
      </c>
      <c r="J15" s="28">
        <v>40</v>
      </c>
    </row>
    <row r="16" s="1" customFormat="1" ht="14.25" spans="1:10">
      <c r="A16" s="13"/>
      <c r="B16" s="15">
        <v>200</v>
      </c>
      <c r="C16" s="45">
        <v>3440.97</v>
      </c>
      <c r="D16" s="45">
        <v>80.63</v>
      </c>
      <c r="E16" s="46">
        <v>12188</v>
      </c>
      <c r="F16" s="45">
        <v>3.54</v>
      </c>
      <c r="G16" s="15" t="s">
        <v>238</v>
      </c>
      <c r="H16" s="15"/>
      <c r="I16" s="15">
        <v>12</v>
      </c>
      <c r="J16" s="28">
        <v>40</v>
      </c>
    </row>
    <row r="17" s="1" customFormat="1" ht="14.25" spans="1:10">
      <c r="A17" s="13"/>
      <c r="B17" s="15">
        <v>200</v>
      </c>
      <c r="C17" s="45">
        <v>4310.69</v>
      </c>
      <c r="D17" s="45">
        <v>93.67</v>
      </c>
      <c r="E17" s="46">
        <v>13850</v>
      </c>
      <c r="F17" s="45">
        <v>3.21</v>
      </c>
      <c r="G17" s="15" t="s">
        <v>238</v>
      </c>
      <c r="H17" s="15"/>
      <c r="I17" s="15">
        <v>12</v>
      </c>
      <c r="J17" s="28">
        <v>40</v>
      </c>
    </row>
    <row r="18" s="1" customFormat="1" ht="14.25" spans="1:10">
      <c r="A18" s="13"/>
      <c r="B18" s="15">
        <v>200</v>
      </c>
      <c r="C18" s="45">
        <v>2499.01</v>
      </c>
      <c r="D18" s="45">
        <v>70.32</v>
      </c>
      <c r="E18" s="46">
        <v>10457</v>
      </c>
      <c r="F18" s="45">
        <v>4.18</v>
      </c>
      <c r="G18" s="15" t="s">
        <v>239</v>
      </c>
      <c r="H18" s="15"/>
      <c r="I18" s="15">
        <v>10</v>
      </c>
      <c r="J18" s="28">
        <v>40</v>
      </c>
    </row>
    <row r="19" s="1" customFormat="1" ht="14.25" spans="1:10">
      <c r="A19" s="13"/>
      <c r="B19" s="15">
        <v>200</v>
      </c>
      <c r="C19" s="45">
        <v>3523.62</v>
      </c>
      <c r="D19" s="45">
        <v>87.84</v>
      </c>
      <c r="E19" s="46">
        <v>12869</v>
      </c>
      <c r="F19" s="45">
        <v>3.65</v>
      </c>
      <c r="G19" s="15" t="s">
        <v>239</v>
      </c>
      <c r="H19" s="15"/>
      <c r="I19" s="15">
        <v>10</v>
      </c>
      <c r="J19" s="28">
        <v>40</v>
      </c>
    </row>
    <row r="20" s="1" customFormat="1" ht="14.25" spans="1:10">
      <c r="A20" s="13"/>
      <c r="B20" s="15">
        <v>220</v>
      </c>
      <c r="C20" s="45">
        <v>3582.9</v>
      </c>
      <c r="D20" s="45">
        <v>84.85</v>
      </c>
      <c r="E20" s="46">
        <v>10729</v>
      </c>
      <c r="F20" s="45">
        <v>2.99</v>
      </c>
      <c r="G20" s="15" t="s">
        <v>227</v>
      </c>
      <c r="H20" s="15"/>
      <c r="I20" s="15">
        <v>10</v>
      </c>
      <c r="J20" s="28">
        <v>40</v>
      </c>
    </row>
    <row r="21" s="1" customFormat="1" ht="14.25" spans="1:10">
      <c r="A21" s="13"/>
      <c r="B21" s="15">
        <v>220</v>
      </c>
      <c r="C21" s="45">
        <v>4510.54</v>
      </c>
      <c r="D21" s="45">
        <v>98.87</v>
      </c>
      <c r="E21" s="46">
        <v>11865</v>
      </c>
      <c r="F21" s="45">
        <v>2.63</v>
      </c>
      <c r="G21" s="15" t="s">
        <v>227</v>
      </c>
      <c r="H21" s="15"/>
      <c r="I21" s="15">
        <v>12</v>
      </c>
      <c r="J21" s="28">
        <v>40</v>
      </c>
    </row>
    <row r="22" s="1" customFormat="1" ht="14.25" spans="1:10">
      <c r="A22" s="13"/>
      <c r="B22" s="15">
        <v>220</v>
      </c>
      <c r="C22" s="45">
        <v>2344.83</v>
      </c>
      <c r="D22" s="45">
        <v>66.48</v>
      </c>
      <c r="E22" s="46">
        <v>9551</v>
      </c>
      <c r="F22" s="45">
        <v>4.07</v>
      </c>
      <c r="G22" s="15" t="s">
        <v>238</v>
      </c>
      <c r="H22" s="15"/>
      <c r="I22" s="15">
        <v>10</v>
      </c>
      <c r="J22" s="28">
        <v>40</v>
      </c>
    </row>
    <row r="23" s="1" customFormat="1" ht="14.25" spans="1:10">
      <c r="A23" s="13"/>
      <c r="B23" s="15">
        <v>220</v>
      </c>
      <c r="C23" s="45">
        <v>3314.87</v>
      </c>
      <c r="D23" s="45">
        <v>83.1</v>
      </c>
      <c r="E23" s="46">
        <v>11884</v>
      </c>
      <c r="F23" s="45">
        <v>3.59</v>
      </c>
      <c r="G23" s="15" t="s">
        <v>238</v>
      </c>
      <c r="H23" s="15"/>
      <c r="I23" s="15">
        <v>12</v>
      </c>
      <c r="J23" s="28">
        <v>40</v>
      </c>
    </row>
    <row r="24" s="1" customFormat="1" ht="14.25" spans="1:10">
      <c r="A24" s="13"/>
      <c r="B24" s="15">
        <v>220</v>
      </c>
      <c r="C24" s="45">
        <v>3871.53</v>
      </c>
      <c r="D24" s="45">
        <v>91.96</v>
      </c>
      <c r="E24" s="46">
        <v>12900</v>
      </c>
      <c r="F24" s="45">
        <v>3.33</v>
      </c>
      <c r="G24" s="15" t="s">
        <v>238</v>
      </c>
      <c r="H24" s="15"/>
      <c r="I24" s="15">
        <v>12</v>
      </c>
      <c r="J24" s="28">
        <v>40</v>
      </c>
    </row>
    <row r="25" s="1" customFormat="1" ht="14.25" spans="1:10">
      <c r="A25" s="13"/>
      <c r="B25" s="15">
        <v>220</v>
      </c>
      <c r="C25" s="45">
        <v>4848.68</v>
      </c>
      <c r="D25" s="45">
        <v>106.6</v>
      </c>
      <c r="E25" s="46">
        <v>14307</v>
      </c>
      <c r="F25" s="45">
        <v>2.95</v>
      </c>
      <c r="G25" s="15" t="s">
        <v>238</v>
      </c>
      <c r="H25" s="15"/>
      <c r="I25" s="15">
        <v>12</v>
      </c>
      <c r="J25" s="28">
        <v>40</v>
      </c>
    </row>
    <row r="26" s="1" customFormat="1" ht="14.25" spans="1:10">
      <c r="A26" s="13"/>
      <c r="B26" s="15">
        <v>220</v>
      </c>
      <c r="C26" s="45">
        <v>2756.77</v>
      </c>
      <c r="D26" s="45">
        <v>78.82</v>
      </c>
      <c r="E26" s="46">
        <v>10944</v>
      </c>
      <c r="F26" s="45">
        <v>3.97</v>
      </c>
      <c r="G26" s="15" t="s">
        <v>238</v>
      </c>
      <c r="H26" s="15"/>
      <c r="I26" s="15">
        <v>12</v>
      </c>
      <c r="J26" s="28">
        <v>40</v>
      </c>
    </row>
    <row r="27" s="1" customFormat="1" ht="14.25" spans="1:10">
      <c r="A27" s="13"/>
      <c r="B27" s="15">
        <v>220</v>
      </c>
      <c r="C27" s="45">
        <v>3945.57</v>
      </c>
      <c r="D27" s="45">
        <v>99.67</v>
      </c>
      <c r="E27" s="46">
        <v>13551</v>
      </c>
      <c r="F27" s="45">
        <v>3.43</v>
      </c>
      <c r="G27" s="15" t="s">
        <v>238</v>
      </c>
      <c r="H27" s="15"/>
      <c r="I27" s="15">
        <v>12</v>
      </c>
      <c r="J27" s="28">
        <v>40</v>
      </c>
    </row>
    <row r="28" s="1" customFormat="1" ht="14.25" spans="1:10">
      <c r="A28" s="13"/>
      <c r="B28" s="15">
        <v>245</v>
      </c>
      <c r="C28" s="45">
        <v>2413.58</v>
      </c>
      <c r="D28" s="45">
        <v>67.85</v>
      </c>
      <c r="E28" s="46">
        <v>7821</v>
      </c>
      <c r="F28" s="45">
        <v>3.24</v>
      </c>
      <c r="G28" s="15" t="s">
        <v>226</v>
      </c>
      <c r="H28" s="15"/>
      <c r="I28" s="15">
        <v>10</v>
      </c>
      <c r="J28" s="28">
        <v>40</v>
      </c>
    </row>
    <row r="29" s="1" customFormat="1" ht="14.25" spans="1:10">
      <c r="A29" s="13"/>
      <c r="B29" s="15">
        <v>245</v>
      </c>
      <c r="C29" s="45">
        <v>3455.73</v>
      </c>
      <c r="D29" s="45">
        <v>86.09</v>
      </c>
      <c r="E29" s="46">
        <v>9037</v>
      </c>
      <c r="F29" s="45">
        <v>2.62</v>
      </c>
      <c r="G29" s="15" t="s">
        <v>226</v>
      </c>
      <c r="H29" s="15"/>
      <c r="I29" s="15">
        <v>12</v>
      </c>
      <c r="J29" s="28">
        <v>40</v>
      </c>
    </row>
    <row r="30" s="1" customFormat="1" ht="14.25" spans="1:10">
      <c r="A30" s="13"/>
      <c r="B30" s="15">
        <v>245</v>
      </c>
      <c r="C30" s="45">
        <v>3879.71</v>
      </c>
      <c r="D30" s="45">
        <v>91.76</v>
      </c>
      <c r="E30" s="46">
        <v>9570</v>
      </c>
      <c r="F30" s="45">
        <v>2.47</v>
      </c>
      <c r="G30" s="15" t="s">
        <v>226</v>
      </c>
      <c r="H30" s="15"/>
      <c r="I30" s="15">
        <v>12</v>
      </c>
      <c r="J30" s="28">
        <v>40</v>
      </c>
    </row>
    <row r="31" s="1" customFormat="1" ht="14.25" spans="1:10">
      <c r="A31" s="13"/>
      <c r="B31" s="15">
        <v>270</v>
      </c>
      <c r="C31" s="45">
        <v>1832.15</v>
      </c>
      <c r="D31" s="45">
        <v>63.8</v>
      </c>
      <c r="E31" s="46">
        <v>7615</v>
      </c>
      <c r="F31" s="45">
        <v>4.16</v>
      </c>
      <c r="G31" s="15" t="s">
        <v>227</v>
      </c>
      <c r="H31" s="15"/>
      <c r="I31" s="15">
        <v>12</v>
      </c>
      <c r="J31" s="28">
        <v>40</v>
      </c>
    </row>
    <row r="32" s="1" customFormat="1" ht="20" customHeight="1" spans="1:10">
      <c r="A32" s="10" t="s">
        <v>44</v>
      </c>
      <c r="B32" s="10"/>
      <c r="C32" s="10"/>
      <c r="D32" s="10"/>
      <c r="E32" s="10"/>
      <c r="F32" s="10"/>
      <c r="G32" s="10"/>
      <c r="H32" s="10"/>
      <c r="I32" s="10"/>
      <c r="J32" s="10"/>
    </row>
    <row r="33" s="1" customFormat="1" ht="14.25" spans="1:10">
      <c r="A33" s="11" t="s">
        <v>15</v>
      </c>
      <c r="B33" s="11" t="s">
        <v>45</v>
      </c>
      <c r="C33" s="11" t="s">
        <v>46</v>
      </c>
      <c r="D33" s="11" t="s">
        <v>19</v>
      </c>
      <c r="E33" s="11" t="s">
        <v>47</v>
      </c>
      <c r="F33" s="11" t="s">
        <v>48</v>
      </c>
      <c r="G33" s="11" t="s">
        <v>49</v>
      </c>
      <c r="H33" s="11" t="s">
        <v>50</v>
      </c>
      <c r="I33" s="11" t="s">
        <v>20</v>
      </c>
      <c r="J33" s="11" t="s">
        <v>51</v>
      </c>
    </row>
    <row r="34" s="1" customFormat="1" ht="19.5" spans="1:10">
      <c r="A34" s="12" t="s">
        <v>52</v>
      </c>
      <c r="B34" s="12" t="s">
        <v>53</v>
      </c>
      <c r="C34" s="12" t="s">
        <v>54</v>
      </c>
      <c r="D34" s="12" t="s">
        <v>55</v>
      </c>
      <c r="E34" s="12" t="s">
        <v>56</v>
      </c>
      <c r="F34" s="12" t="s">
        <v>57</v>
      </c>
      <c r="G34" s="12" t="s">
        <v>58</v>
      </c>
      <c r="H34" s="12" t="s">
        <v>59</v>
      </c>
      <c r="I34" s="12" t="s">
        <v>29</v>
      </c>
      <c r="J34" s="12" t="s">
        <v>60</v>
      </c>
    </row>
    <row r="35" s="1" customFormat="1" ht="14.25" spans="1:10">
      <c r="A35" s="18" t="s">
        <v>263</v>
      </c>
      <c r="B35" s="14" t="s">
        <v>62</v>
      </c>
      <c r="C35" s="14" t="s">
        <v>63</v>
      </c>
      <c r="D35" s="14" t="s">
        <v>37</v>
      </c>
      <c r="E35" s="14" t="s">
        <v>64</v>
      </c>
      <c r="F35" s="14" t="s">
        <v>36</v>
      </c>
      <c r="G35" s="14" t="s">
        <v>65</v>
      </c>
      <c r="H35" s="14" t="s">
        <v>35</v>
      </c>
      <c r="I35" s="14" t="s">
        <v>38</v>
      </c>
      <c r="J35" s="14" t="s">
        <v>66</v>
      </c>
    </row>
    <row r="36" s="1" customFormat="1" ht="14.25" spans="1:10">
      <c r="A36" s="19"/>
      <c r="B36" s="20">
        <v>0.4</v>
      </c>
      <c r="C36" s="17">
        <v>44.25</v>
      </c>
      <c r="D36" s="16">
        <v>1833</v>
      </c>
      <c r="E36" s="41">
        <v>0.532</v>
      </c>
      <c r="F36" s="17">
        <v>5.64</v>
      </c>
      <c r="G36" s="16">
        <v>3494</v>
      </c>
      <c r="H36" s="17">
        <v>249.81</v>
      </c>
      <c r="I36" s="17">
        <v>7.34</v>
      </c>
      <c r="J36" s="53" t="s">
        <v>39</v>
      </c>
    </row>
    <row r="37" s="1" customFormat="1" ht="14.25" spans="1:10">
      <c r="A37" s="19"/>
      <c r="B37" s="20">
        <v>0.45</v>
      </c>
      <c r="C37" s="17">
        <v>44.22</v>
      </c>
      <c r="D37" s="16">
        <v>2312</v>
      </c>
      <c r="E37" s="41">
        <v>0.65</v>
      </c>
      <c r="F37" s="17">
        <v>7.41</v>
      </c>
      <c r="G37" s="16">
        <v>3890</v>
      </c>
      <c r="H37" s="17">
        <v>327.75</v>
      </c>
      <c r="I37" s="17">
        <v>7.05</v>
      </c>
      <c r="J37" s="53"/>
    </row>
    <row r="38" s="1" customFormat="1" ht="14.25" spans="1:10">
      <c r="A38" s="19"/>
      <c r="B38" s="20">
        <v>0.5</v>
      </c>
      <c r="C38" s="17">
        <v>44.15</v>
      </c>
      <c r="D38" s="16">
        <v>2878</v>
      </c>
      <c r="E38" s="41">
        <v>0.795</v>
      </c>
      <c r="F38" s="17">
        <v>10.26</v>
      </c>
      <c r="G38" s="16">
        <v>4356</v>
      </c>
      <c r="H38" s="17">
        <v>453.08</v>
      </c>
      <c r="I38" s="17">
        <v>6.35</v>
      </c>
      <c r="J38" s="53"/>
    </row>
    <row r="39" s="1" customFormat="1" ht="14.25" spans="1:10">
      <c r="A39" s="19"/>
      <c r="B39" s="20">
        <v>0.55</v>
      </c>
      <c r="C39" s="17">
        <v>44.08</v>
      </c>
      <c r="D39" s="16">
        <v>3477</v>
      </c>
      <c r="E39" s="41">
        <v>0.946</v>
      </c>
      <c r="F39" s="17">
        <v>13.28</v>
      </c>
      <c r="G39" s="16">
        <v>4813</v>
      </c>
      <c r="H39" s="17">
        <v>585.57</v>
      </c>
      <c r="I39" s="17">
        <v>5.94</v>
      </c>
      <c r="J39" s="53"/>
    </row>
    <row r="40" s="1" customFormat="1" ht="14.25" spans="1:10">
      <c r="A40" s="19"/>
      <c r="B40" s="20">
        <v>0.6</v>
      </c>
      <c r="C40" s="17">
        <v>44.02</v>
      </c>
      <c r="D40" s="16">
        <v>4086</v>
      </c>
      <c r="E40" s="41">
        <v>1.11</v>
      </c>
      <c r="F40" s="17">
        <v>16.59</v>
      </c>
      <c r="G40" s="16">
        <v>5206</v>
      </c>
      <c r="H40" s="17">
        <v>730.16</v>
      </c>
      <c r="I40" s="17">
        <v>5.6</v>
      </c>
      <c r="J40" s="53"/>
    </row>
    <row r="41" s="1" customFormat="1" ht="14.25" spans="1:10">
      <c r="A41" s="19"/>
      <c r="B41" s="20">
        <v>0.65</v>
      </c>
      <c r="C41" s="17">
        <v>43.91</v>
      </c>
      <c r="D41" s="16">
        <v>4903</v>
      </c>
      <c r="E41" s="41">
        <v>1.337</v>
      </c>
      <c r="F41" s="17">
        <v>21.8</v>
      </c>
      <c r="G41" s="16">
        <v>5698</v>
      </c>
      <c r="H41" s="17">
        <v>957.4</v>
      </c>
      <c r="I41" s="17">
        <v>5.12</v>
      </c>
      <c r="J41" s="53"/>
    </row>
    <row r="42" s="1" customFormat="1" ht="14.25" spans="1:10">
      <c r="A42" s="19"/>
      <c r="B42" s="20">
        <v>0.7</v>
      </c>
      <c r="C42" s="17">
        <v>43.79</v>
      </c>
      <c r="D42" s="16">
        <v>5710</v>
      </c>
      <c r="E42" s="41">
        <v>1.562</v>
      </c>
      <c r="F42" s="17">
        <v>27.16</v>
      </c>
      <c r="G42" s="16">
        <v>6128</v>
      </c>
      <c r="H42" s="17">
        <v>1189.47</v>
      </c>
      <c r="I42" s="17">
        <v>4.8</v>
      </c>
      <c r="J42" s="53"/>
    </row>
    <row r="43" s="1" customFormat="1" ht="14.25" spans="1:10">
      <c r="A43" s="19"/>
      <c r="B43" s="20">
        <v>0.75</v>
      </c>
      <c r="C43" s="17">
        <v>43.66</v>
      </c>
      <c r="D43" s="16">
        <v>6582</v>
      </c>
      <c r="E43" s="41">
        <v>1.821</v>
      </c>
      <c r="F43" s="17">
        <v>33.6</v>
      </c>
      <c r="G43" s="16">
        <v>6547</v>
      </c>
      <c r="H43" s="17">
        <v>1466.85</v>
      </c>
      <c r="I43" s="17">
        <v>4.49</v>
      </c>
      <c r="J43" s="53"/>
    </row>
    <row r="44" s="1" customFormat="1" ht="14.25" spans="1:10">
      <c r="A44" s="19"/>
      <c r="B44" s="20">
        <v>0.8</v>
      </c>
      <c r="C44" s="17">
        <v>43.53</v>
      </c>
      <c r="D44" s="16">
        <v>7366</v>
      </c>
      <c r="E44" s="41">
        <v>2.05</v>
      </c>
      <c r="F44" s="17">
        <v>39.6</v>
      </c>
      <c r="G44" s="16">
        <v>6882</v>
      </c>
      <c r="H44" s="17">
        <v>1723.4</v>
      </c>
      <c r="I44" s="17">
        <v>4.27</v>
      </c>
      <c r="J44" s="53"/>
    </row>
    <row r="45" s="1" customFormat="1" ht="14.25" spans="1:10">
      <c r="A45" s="19"/>
      <c r="B45" s="20">
        <v>0.9</v>
      </c>
      <c r="C45" s="17">
        <v>43.23</v>
      </c>
      <c r="D45" s="16">
        <v>8911</v>
      </c>
      <c r="E45" s="41">
        <v>2.537</v>
      </c>
      <c r="F45" s="17">
        <v>53.83</v>
      </c>
      <c r="G45" s="16">
        <v>7599</v>
      </c>
      <c r="H45" s="17">
        <v>2327.01</v>
      </c>
      <c r="I45" s="17">
        <v>3.83</v>
      </c>
      <c r="J45" s="53"/>
    </row>
    <row r="46" s="1" customFormat="1" ht="14.25" spans="1:10">
      <c r="A46" s="21"/>
      <c r="B46" s="20">
        <v>1</v>
      </c>
      <c r="C46" s="17">
        <v>42.84</v>
      </c>
      <c r="D46" s="16">
        <v>10555</v>
      </c>
      <c r="E46" s="41">
        <v>3.126</v>
      </c>
      <c r="F46" s="17">
        <v>71.55</v>
      </c>
      <c r="G46" s="16">
        <v>8208</v>
      </c>
      <c r="H46" s="17">
        <v>3065.09</v>
      </c>
      <c r="I46" s="17">
        <v>3.44</v>
      </c>
      <c r="J46" s="53"/>
    </row>
    <row r="47" s="1" customFormat="1" ht="14.25" hidden="1" spans="1:10">
      <c r="A47" s="11" t="s">
        <v>15</v>
      </c>
      <c r="B47" s="11" t="s">
        <v>45</v>
      </c>
      <c r="C47" s="11" t="s">
        <v>46</v>
      </c>
      <c r="D47" s="11" t="s">
        <v>19</v>
      </c>
      <c r="E47" s="11" t="s">
        <v>47</v>
      </c>
      <c r="F47" s="11" t="s">
        <v>48</v>
      </c>
      <c r="G47" s="11" t="s">
        <v>49</v>
      </c>
      <c r="H47" s="11" t="s">
        <v>50</v>
      </c>
      <c r="I47" s="11" t="s">
        <v>20</v>
      </c>
      <c r="J47" s="11" t="s">
        <v>51</v>
      </c>
    </row>
    <row r="48" s="1" customFormat="1" ht="19.5" hidden="1" spans="1:10">
      <c r="A48" s="12" t="s">
        <v>52</v>
      </c>
      <c r="B48" s="12" t="s">
        <v>53</v>
      </c>
      <c r="C48" s="12" t="s">
        <v>54</v>
      </c>
      <c r="D48" s="12" t="s">
        <v>55</v>
      </c>
      <c r="E48" s="12" t="s">
        <v>56</v>
      </c>
      <c r="F48" s="12" t="s">
        <v>57</v>
      </c>
      <c r="G48" s="12" t="s">
        <v>58</v>
      </c>
      <c r="H48" s="12" t="s">
        <v>59</v>
      </c>
      <c r="I48" s="12" t="s">
        <v>29</v>
      </c>
      <c r="J48" s="12" t="s">
        <v>60</v>
      </c>
    </row>
    <row r="49" s="1" customFormat="1" ht="14.25" hidden="1" spans="1:10">
      <c r="A49" s="18" t="s">
        <v>263</v>
      </c>
      <c r="B49" s="14" t="s">
        <v>62</v>
      </c>
      <c r="C49" s="14" t="s">
        <v>63</v>
      </c>
      <c r="D49" s="14" t="s">
        <v>37</v>
      </c>
      <c r="E49" s="14" t="s">
        <v>64</v>
      </c>
      <c r="F49" s="14" t="s">
        <v>36</v>
      </c>
      <c r="G49" s="14" t="s">
        <v>65</v>
      </c>
      <c r="H49" s="14" t="s">
        <v>35</v>
      </c>
      <c r="I49" s="14" t="s">
        <v>38</v>
      </c>
      <c r="J49" s="14" t="s">
        <v>66</v>
      </c>
    </row>
    <row r="50" s="1" customFormat="1" ht="14.25" spans="1:10">
      <c r="A50" s="19"/>
      <c r="B50" s="20">
        <v>0.4</v>
      </c>
      <c r="C50" s="17">
        <v>47.85</v>
      </c>
      <c r="D50" s="16">
        <v>2144</v>
      </c>
      <c r="E50" s="41">
        <v>0.628</v>
      </c>
      <c r="F50" s="17">
        <v>6.24</v>
      </c>
      <c r="G50" s="16">
        <v>3754</v>
      </c>
      <c r="H50" s="17">
        <v>298.61</v>
      </c>
      <c r="I50" s="17">
        <v>7.18</v>
      </c>
      <c r="J50" s="33">
        <v>97</v>
      </c>
    </row>
    <row r="51" s="1" customFormat="1" ht="14.25" spans="1:10">
      <c r="A51" s="19"/>
      <c r="B51" s="20">
        <v>0.45</v>
      </c>
      <c r="C51" s="17">
        <v>47.81</v>
      </c>
      <c r="D51" s="16">
        <v>2664</v>
      </c>
      <c r="E51" s="41">
        <v>0.745</v>
      </c>
      <c r="F51" s="17">
        <v>8.24</v>
      </c>
      <c r="G51" s="16">
        <v>4168</v>
      </c>
      <c r="H51" s="17">
        <v>394.17</v>
      </c>
      <c r="I51" s="17">
        <v>6.76</v>
      </c>
      <c r="J51" s="33"/>
    </row>
    <row r="52" spans="1:10">
      <c r="A52" s="19"/>
      <c r="B52" s="20">
        <v>0.5</v>
      </c>
      <c r="C52" s="17">
        <v>47.74</v>
      </c>
      <c r="D52" s="16">
        <v>3309</v>
      </c>
      <c r="E52" s="41">
        <v>0.896</v>
      </c>
      <c r="F52" s="17">
        <v>11.29</v>
      </c>
      <c r="G52" s="16">
        <v>4655</v>
      </c>
      <c r="H52" s="17">
        <v>538.84</v>
      </c>
      <c r="I52" s="17">
        <v>6.14</v>
      </c>
      <c r="J52" s="33"/>
    </row>
    <row r="53" spans="1:10">
      <c r="A53" s="19"/>
      <c r="B53" s="20">
        <v>0.55</v>
      </c>
      <c r="C53" s="17">
        <v>47.65</v>
      </c>
      <c r="D53" s="16">
        <v>4028</v>
      </c>
      <c r="E53" s="41">
        <v>1.07</v>
      </c>
      <c r="F53" s="17">
        <v>15.05</v>
      </c>
      <c r="G53" s="16">
        <v>5130</v>
      </c>
      <c r="H53" s="17">
        <v>717.02</v>
      </c>
      <c r="I53" s="17">
        <v>5.62</v>
      </c>
      <c r="J53" s="33"/>
    </row>
    <row r="54" spans="1:10">
      <c r="A54" s="19"/>
      <c r="B54" s="20">
        <v>0.6</v>
      </c>
      <c r="C54" s="17">
        <v>47.54</v>
      </c>
      <c r="D54" s="16">
        <v>4961</v>
      </c>
      <c r="E54" s="41">
        <v>1.326</v>
      </c>
      <c r="F54" s="17">
        <v>20.64</v>
      </c>
      <c r="G54" s="16">
        <v>5702</v>
      </c>
      <c r="H54" s="17">
        <v>981.02</v>
      </c>
      <c r="I54" s="17">
        <v>5.06</v>
      </c>
      <c r="J54" s="33"/>
    </row>
    <row r="55" spans="1:10">
      <c r="A55" s="19"/>
      <c r="B55" s="20">
        <v>0.65</v>
      </c>
      <c r="C55" s="17">
        <v>47.44</v>
      </c>
      <c r="D55" s="16">
        <v>5646</v>
      </c>
      <c r="E55" s="41">
        <v>1.54</v>
      </c>
      <c r="F55" s="17">
        <v>24.88</v>
      </c>
      <c r="G55" s="16">
        <v>6099</v>
      </c>
      <c r="H55" s="17">
        <v>1180.3</v>
      </c>
      <c r="I55" s="17">
        <v>4.78</v>
      </c>
      <c r="J55" s="33"/>
    </row>
    <row r="56" spans="1:10">
      <c r="A56" s="19"/>
      <c r="B56" s="20">
        <v>0.7</v>
      </c>
      <c r="C56" s="17">
        <v>47.31</v>
      </c>
      <c r="D56" s="16">
        <v>6599</v>
      </c>
      <c r="E56" s="41">
        <v>1.845</v>
      </c>
      <c r="F56" s="17">
        <v>31.04</v>
      </c>
      <c r="G56" s="16">
        <v>6539</v>
      </c>
      <c r="H56" s="17">
        <v>1468.57</v>
      </c>
      <c r="I56" s="17">
        <v>4.49</v>
      </c>
      <c r="J56" s="33"/>
    </row>
    <row r="57" spans="1:10">
      <c r="A57" s="19"/>
      <c r="B57" s="20">
        <v>0.75</v>
      </c>
      <c r="C57" s="17">
        <v>47.16</v>
      </c>
      <c r="D57" s="16">
        <v>7656</v>
      </c>
      <c r="E57" s="41">
        <v>2.164</v>
      </c>
      <c r="F57" s="17">
        <v>38.37</v>
      </c>
      <c r="G57" s="16">
        <v>6967</v>
      </c>
      <c r="H57" s="17">
        <v>1809.84</v>
      </c>
      <c r="I57" s="17">
        <v>4.23</v>
      </c>
      <c r="J57" s="33"/>
    </row>
    <row r="58" spans="1:10">
      <c r="A58" s="19"/>
      <c r="B58" s="20">
        <v>0.8</v>
      </c>
      <c r="C58" s="17">
        <v>47.01</v>
      </c>
      <c r="D58" s="16">
        <v>8595</v>
      </c>
      <c r="E58" s="41">
        <v>2.45</v>
      </c>
      <c r="F58" s="17">
        <v>45.66</v>
      </c>
      <c r="G58" s="16">
        <v>7338</v>
      </c>
      <c r="H58" s="17">
        <v>2146.37</v>
      </c>
      <c r="I58" s="17">
        <v>4</v>
      </c>
      <c r="J58" s="33"/>
    </row>
    <row r="59" spans="1:10">
      <c r="A59" s="19"/>
      <c r="B59" s="20">
        <v>0.9</v>
      </c>
      <c r="C59" s="17">
        <v>46.64</v>
      </c>
      <c r="D59" s="16">
        <v>10449</v>
      </c>
      <c r="E59" s="41">
        <v>3.018</v>
      </c>
      <c r="F59" s="17">
        <v>63.09</v>
      </c>
      <c r="G59" s="16">
        <v>8077</v>
      </c>
      <c r="H59" s="17">
        <v>2942.14</v>
      </c>
      <c r="I59" s="17">
        <v>3.55</v>
      </c>
      <c r="J59" s="33"/>
    </row>
    <row r="60" spans="1:10">
      <c r="A60" s="21"/>
      <c r="B60" s="20">
        <v>1</v>
      </c>
      <c r="C60" s="17">
        <v>46.17</v>
      </c>
      <c r="D60" s="16">
        <v>11572</v>
      </c>
      <c r="E60" s="41">
        <v>3.758</v>
      </c>
      <c r="F60" s="17">
        <v>84.64</v>
      </c>
      <c r="G60" s="16">
        <v>8681</v>
      </c>
      <c r="H60" s="17">
        <v>3907.52</v>
      </c>
      <c r="I60" s="17">
        <v>2.96</v>
      </c>
      <c r="J60" s="33"/>
    </row>
    <row r="61" s="1" customFormat="1" ht="14.25" hidden="1" spans="1:10">
      <c r="A61" s="11" t="s">
        <v>15</v>
      </c>
      <c r="B61" s="11" t="s">
        <v>45</v>
      </c>
      <c r="C61" s="11" t="s">
        <v>46</v>
      </c>
      <c r="D61" s="11" t="s">
        <v>19</v>
      </c>
      <c r="E61" s="11" t="s">
        <v>47</v>
      </c>
      <c r="F61" s="11" t="s">
        <v>48</v>
      </c>
      <c r="G61" s="11" t="s">
        <v>49</v>
      </c>
      <c r="H61" s="11" t="s">
        <v>50</v>
      </c>
      <c r="I61" s="11" t="s">
        <v>20</v>
      </c>
      <c r="J61" s="11" t="s">
        <v>51</v>
      </c>
    </row>
    <row r="62" s="1" customFormat="1" ht="19.5" hidden="1" spans="1:10">
      <c r="A62" s="12" t="s">
        <v>52</v>
      </c>
      <c r="B62" s="12" t="s">
        <v>53</v>
      </c>
      <c r="C62" s="12" t="s">
        <v>54</v>
      </c>
      <c r="D62" s="12" t="s">
        <v>55</v>
      </c>
      <c r="E62" s="12" t="s">
        <v>56</v>
      </c>
      <c r="F62" s="12" t="s">
        <v>57</v>
      </c>
      <c r="G62" s="12" t="s">
        <v>58</v>
      </c>
      <c r="H62" s="12" t="s">
        <v>59</v>
      </c>
      <c r="I62" s="12" t="s">
        <v>29</v>
      </c>
      <c r="J62" s="12" t="s">
        <v>60</v>
      </c>
    </row>
    <row r="63" s="1" customFormat="1" ht="14.25" hidden="1" spans="1:10">
      <c r="A63" s="36" t="s">
        <v>264</v>
      </c>
      <c r="B63" s="14" t="s">
        <v>62</v>
      </c>
      <c r="C63" s="14" t="s">
        <v>63</v>
      </c>
      <c r="D63" s="14" t="s">
        <v>37</v>
      </c>
      <c r="E63" s="14" t="s">
        <v>64</v>
      </c>
      <c r="F63" s="14" t="s">
        <v>36</v>
      </c>
      <c r="G63" s="14" t="s">
        <v>65</v>
      </c>
      <c r="H63" s="14" t="s">
        <v>35</v>
      </c>
      <c r="I63" s="14" t="s">
        <v>38</v>
      </c>
      <c r="J63" s="14" t="s">
        <v>66</v>
      </c>
    </row>
    <row r="64" spans="1:10">
      <c r="A64" s="37"/>
      <c r="B64" s="20">
        <v>0.4</v>
      </c>
      <c r="C64" s="17">
        <v>36.92</v>
      </c>
      <c r="D64" s="16">
        <v>1561</v>
      </c>
      <c r="E64" s="41">
        <v>0.453</v>
      </c>
      <c r="F64" s="17">
        <v>4.81</v>
      </c>
      <c r="G64" s="16">
        <v>2959</v>
      </c>
      <c r="H64" s="17">
        <v>177.64</v>
      </c>
      <c r="I64" s="17">
        <v>8.79</v>
      </c>
      <c r="J64" s="44" t="s">
        <v>39</v>
      </c>
    </row>
    <row r="65" spans="1:10">
      <c r="A65" s="37"/>
      <c r="B65" s="20">
        <v>0.45</v>
      </c>
      <c r="C65" s="17">
        <v>36.89</v>
      </c>
      <c r="D65" s="16">
        <v>1932</v>
      </c>
      <c r="E65" s="41">
        <v>0.549</v>
      </c>
      <c r="F65" s="17">
        <v>6.29</v>
      </c>
      <c r="G65" s="16">
        <v>3295</v>
      </c>
      <c r="H65" s="17">
        <v>231.88</v>
      </c>
      <c r="I65" s="17">
        <v>8.33</v>
      </c>
      <c r="J65" s="44"/>
    </row>
    <row r="66" spans="1:10">
      <c r="A66" s="37"/>
      <c r="B66" s="20">
        <v>0.5</v>
      </c>
      <c r="C66" s="17">
        <v>36.83</v>
      </c>
      <c r="D66" s="16">
        <v>2434</v>
      </c>
      <c r="E66" s="41">
        <v>0.676</v>
      </c>
      <c r="F66" s="17">
        <v>8.69</v>
      </c>
      <c r="G66" s="16">
        <v>3712</v>
      </c>
      <c r="H66" s="17">
        <v>319.91</v>
      </c>
      <c r="I66" s="17">
        <v>7.61</v>
      </c>
      <c r="J66" s="44"/>
    </row>
    <row r="67" spans="1:10">
      <c r="A67" s="37"/>
      <c r="B67" s="20">
        <v>0.55</v>
      </c>
      <c r="C67" s="17">
        <v>36.78</v>
      </c>
      <c r="D67" s="16">
        <v>2926</v>
      </c>
      <c r="E67" s="41">
        <v>0.794</v>
      </c>
      <c r="F67" s="17">
        <v>11.26</v>
      </c>
      <c r="G67" s="16">
        <v>4096</v>
      </c>
      <c r="H67" s="17">
        <v>414.1</v>
      </c>
      <c r="I67" s="17">
        <v>7.07</v>
      </c>
      <c r="J67" s="44"/>
    </row>
    <row r="68" spans="1:10">
      <c r="A68" s="37"/>
      <c r="B68" s="20">
        <v>0.6</v>
      </c>
      <c r="C68" s="17">
        <v>36.72</v>
      </c>
      <c r="D68" s="16">
        <v>3411</v>
      </c>
      <c r="E68" s="41">
        <v>0.917</v>
      </c>
      <c r="F68" s="17">
        <v>14.08</v>
      </c>
      <c r="G68" s="16">
        <v>4437</v>
      </c>
      <c r="H68" s="17">
        <v>517.13</v>
      </c>
      <c r="I68" s="17">
        <v>6.6</v>
      </c>
      <c r="J68" s="44"/>
    </row>
    <row r="69" spans="1:10">
      <c r="A69" s="37"/>
      <c r="B69" s="20">
        <v>0.65</v>
      </c>
      <c r="C69" s="17">
        <v>36.65</v>
      </c>
      <c r="D69" s="16">
        <v>3919</v>
      </c>
      <c r="E69" s="41">
        <v>1.046</v>
      </c>
      <c r="F69" s="17">
        <v>16.99</v>
      </c>
      <c r="G69" s="16">
        <v>4739</v>
      </c>
      <c r="H69" s="17">
        <v>622.72</v>
      </c>
      <c r="I69" s="17">
        <v>6.29</v>
      </c>
      <c r="J69" s="44"/>
    </row>
    <row r="70" spans="1:10">
      <c r="A70" s="37"/>
      <c r="B70" s="20">
        <v>0.7</v>
      </c>
      <c r="C70" s="17">
        <v>36.57</v>
      </c>
      <c r="D70" s="16">
        <v>4533</v>
      </c>
      <c r="E70" s="41">
        <v>1.221</v>
      </c>
      <c r="F70" s="17">
        <v>21.17</v>
      </c>
      <c r="G70" s="16">
        <v>5108</v>
      </c>
      <c r="H70" s="17">
        <v>773.99</v>
      </c>
      <c r="I70" s="17">
        <v>5.86</v>
      </c>
      <c r="J70" s="44"/>
    </row>
    <row r="71" spans="1:10">
      <c r="A71" s="37"/>
      <c r="B71" s="20">
        <v>0.75</v>
      </c>
      <c r="C71" s="17">
        <v>36.44</v>
      </c>
      <c r="D71" s="16">
        <v>5452</v>
      </c>
      <c r="E71" s="41">
        <v>1.465</v>
      </c>
      <c r="F71" s="17">
        <v>27.5</v>
      </c>
      <c r="G71" s="16">
        <v>5548</v>
      </c>
      <c r="H71" s="17">
        <v>1002.1</v>
      </c>
      <c r="I71" s="17">
        <v>5.44</v>
      </c>
      <c r="J71" s="44"/>
    </row>
    <row r="72" spans="1:10">
      <c r="A72" s="37"/>
      <c r="B72" s="20">
        <v>0.8</v>
      </c>
      <c r="C72" s="17">
        <v>36.32</v>
      </c>
      <c r="D72" s="16">
        <v>6155</v>
      </c>
      <c r="E72" s="41">
        <v>1.677</v>
      </c>
      <c r="F72" s="17">
        <v>32.85</v>
      </c>
      <c r="G72" s="16">
        <v>5848</v>
      </c>
      <c r="H72" s="17">
        <v>1192.97</v>
      </c>
      <c r="I72" s="17">
        <v>5.16</v>
      </c>
      <c r="J72" s="44"/>
    </row>
    <row r="73" spans="1:10">
      <c r="A73" s="37"/>
      <c r="B73" s="20">
        <v>0.9</v>
      </c>
      <c r="C73" s="17">
        <v>36.06</v>
      </c>
      <c r="D73" s="16">
        <v>7553</v>
      </c>
      <c r="E73" s="41">
        <v>2.089</v>
      </c>
      <c r="F73" s="17">
        <v>44.99</v>
      </c>
      <c r="G73" s="16">
        <v>6452</v>
      </c>
      <c r="H73" s="17">
        <v>1622.41</v>
      </c>
      <c r="I73" s="17">
        <v>4.66</v>
      </c>
      <c r="J73" s="44"/>
    </row>
    <row r="74" spans="1:10">
      <c r="A74" s="39"/>
      <c r="B74" s="20">
        <v>1</v>
      </c>
      <c r="C74" s="17">
        <v>35.78</v>
      </c>
      <c r="D74" s="16">
        <v>8906</v>
      </c>
      <c r="E74" s="41">
        <v>2.483</v>
      </c>
      <c r="F74" s="17">
        <v>58.37</v>
      </c>
      <c r="G74" s="16">
        <v>6984</v>
      </c>
      <c r="H74" s="17">
        <v>2088.34</v>
      </c>
      <c r="I74" s="17">
        <v>4.26</v>
      </c>
      <c r="J74" s="44"/>
    </row>
    <row r="75" s="1" customFormat="1" ht="14.25" hidden="1" spans="1:10">
      <c r="A75" s="11" t="s">
        <v>15</v>
      </c>
      <c r="B75" s="11" t="s">
        <v>45</v>
      </c>
      <c r="C75" s="11" t="s">
        <v>46</v>
      </c>
      <c r="D75" s="11" t="s">
        <v>19</v>
      </c>
      <c r="E75" s="11" t="s">
        <v>47</v>
      </c>
      <c r="F75" s="11" t="s">
        <v>48</v>
      </c>
      <c r="G75" s="11" t="s">
        <v>49</v>
      </c>
      <c r="H75" s="11" t="s">
        <v>50</v>
      </c>
      <c r="I75" s="11" t="s">
        <v>20</v>
      </c>
      <c r="J75" s="11" t="s">
        <v>51</v>
      </c>
    </row>
    <row r="76" s="1" customFormat="1" ht="19.5" hidden="1" spans="1:10">
      <c r="A76" s="12" t="s">
        <v>52</v>
      </c>
      <c r="B76" s="12" t="s">
        <v>53</v>
      </c>
      <c r="C76" s="12" t="s">
        <v>54</v>
      </c>
      <c r="D76" s="12" t="s">
        <v>55</v>
      </c>
      <c r="E76" s="12" t="s">
        <v>56</v>
      </c>
      <c r="F76" s="12" t="s">
        <v>57</v>
      </c>
      <c r="G76" s="12" t="s">
        <v>58</v>
      </c>
      <c r="H76" s="12" t="s">
        <v>59</v>
      </c>
      <c r="I76" s="12" t="s">
        <v>29</v>
      </c>
      <c r="J76" s="12" t="s">
        <v>60</v>
      </c>
    </row>
    <row r="77" s="1" customFormat="1" ht="14.25" hidden="1" spans="1:10">
      <c r="A77" s="36" t="s">
        <v>264</v>
      </c>
      <c r="B77" s="14" t="s">
        <v>62</v>
      </c>
      <c r="C77" s="14" t="s">
        <v>63</v>
      </c>
      <c r="D77" s="14" t="s">
        <v>37</v>
      </c>
      <c r="E77" s="14" t="s">
        <v>64</v>
      </c>
      <c r="F77" s="14" t="s">
        <v>36</v>
      </c>
      <c r="G77" s="14" t="s">
        <v>65</v>
      </c>
      <c r="H77" s="14" t="s">
        <v>35</v>
      </c>
      <c r="I77" s="14" t="s">
        <v>38</v>
      </c>
      <c r="J77" s="14" t="s">
        <v>66</v>
      </c>
    </row>
    <row r="78" spans="1:10">
      <c r="A78" s="37"/>
      <c r="B78" s="20">
        <v>0.4</v>
      </c>
      <c r="C78" s="17">
        <v>41.86</v>
      </c>
      <c r="D78" s="16">
        <v>1730</v>
      </c>
      <c r="E78" s="41">
        <v>0.544</v>
      </c>
      <c r="F78" s="17">
        <v>5.71</v>
      </c>
      <c r="G78" s="16">
        <v>3308</v>
      </c>
      <c r="H78" s="17">
        <v>239.01</v>
      </c>
      <c r="I78" s="17">
        <v>8.03</v>
      </c>
      <c r="J78" s="44">
        <v>83</v>
      </c>
    </row>
    <row r="79" spans="1:10">
      <c r="A79" s="37"/>
      <c r="B79" s="20">
        <v>0.45</v>
      </c>
      <c r="C79" s="17">
        <v>41.81</v>
      </c>
      <c r="D79" s="16">
        <v>2387</v>
      </c>
      <c r="E79" s="41">
        <v>0.654</v>
      </c>
      <c r="F79" s="17">
        <v>7.58</v>
      </c>
      <c r="G79" s="16">
        <v>3679</v>
      </c>
      <c r="H79" s="17">
        <v>316.78</v>
      </c>
      <c r="I79" s="17">
        <v>7.54</v>
      </c>
      <c r="J79" s="44"/>
    </row>
    <row r="80" spans="1:10">
      <c r="A80" s="37"/>
      <c r="B80" s="20">
        <v>0.5</v>
      </c>
      <c r="C80" s="17">
        <v>41.75</v>
      </c>
      <c r="D80" s="16">
        <v>3008</v>
      </c>
      <c r="E80" s="41">
        <v>0.807</v>
      </c>
      <c r="F80" s="17">
        <v>10.44</v>
      </c>
      <c r="G80" s="16">
        <v>4124</v>
      </c>
      <c r="H80" s="17">
        <v>435.94</v>
      </c>
      <c r="I80" s="17">
        <v>6.9</v>
      </c>
      <c r="J80" s="44"/>
    </row>
    <row r="81" spans="1:10">
      <c r="A81" s="37"/>
      <c r="B81" s="20">
        <v>0.55</v>
      </c>
      <c r="C81" s="17">
        <v>41.69</v>
      </c>
      <c r="D81" s="16">
        <v>3649</v>
      </c>
      <c r="E81" s="41">
        <v>0.967</v>
      </c>
      <c r="F81" s="17">
        <v>13.63</v>
      </c>
      <c r="G81" s="16">
        <v>4544</v>
      </c>
      <c r="H81" s="17">
        <v>568.04</v>
      </c>
      <c r="I81" s="17">
        <v>6.43</v>
      </c>
      <c r="J81" s="44"/>
    </row>
    <row r="82" spans="1:10">
      <c r="A82" s="37"/>
      <c r="B82" s="20">
        <v>0.6</v>
      </c>
      <c r="C82" s="17">
        <v>41.6</v>
      </c>
      <c r="D82" s="16">
        <v>4278</v>
      </c>
      <c r="E82" s="41">
        <v>1.121</v>
      </c>
      <c r="F82" s="17">
        <v>17.16</v>
      </c>
      <c r="G82" s="16">
        <v>4917</v>
      </c>
      <c r="H82" s="17">
        <v>713.87</v>
      </c>
      <c r="I82" s="17">
        <v>5.99</v>
      </c>
      <c r="J82" s="44"/>
    </row>
    <row r="83" spans="1:10">
      <c r="A83" s="37"/>
      <c r="B83" s="20">
        <v>0.65</v>
      </c>
      <c r="C83" s="17">
        <v>41.54</v>
      </c>
      <c r="D83" s="16">
        <v>4954</v>
      </c>
      <c r="E83" s="41">
        <v>1.298</v>
      </c>
      <c r="F83" s="17">
        <v>20.64</v>
      </c>
      <c r="G83" s="16">
        <v>5262</v>
      </c>
      <c r="H83" s="17">
        <v>857.26</v>
      </c>
      <c r="I83" s="17">
        <v>5.78</v>
      </c>
      <c r="J83" s="44"/>
    </row>
    <row r="84" spans="1:10">
      <c r="A84" s="37"/>
      <c r="B84" s="20">
        <v>0.7</v>
      </c>
      <c r="C84" s="17">
        <v>41.37</v>
      </c>
      <c r="D84" s="16">
        <v>5987</v>
      </c>
      <c r="E84" s="41">
        <v>1.597</v>
      </c>
      <c r="F84" s="17">
        <v>28.11</v>
      </c>
      <c r="G84" s="16">
        <v>5778</v>
      </c>
      <c r="H84" s="17">
        <v>1162.88</v>
      </c>
      <c r="I84" s="17">
        <v>5.15</v>
      </c>
      <c r="J84" s="44"/>
    </row>
    <row r="85" spans="1:10">
      <c r="A85" s="37"/>
      <c r="B85" s="20">
        <v>0.75</v>
      </c>
      <c r="C85" s="17">
        <v>41.24</v>
      </c>
      <c r="D85" s="16">
        <v>6856</v>
      </c>
      <c r="E85" s="41">
        <v>1.847</v>
      </c>
      <c r="F85" s="17">
        <v>34.52</v>
      </c>
      <c r="G85" s="16">
        <v>6165</v>
      </c>
      <c r="H85" s="17">
        <v>1423.4</v>
      </c>
      <c r="I85" s="17">
        <v>4.82</v>
      </c>
      <c r="J85" s="44"/>
    </row>
    <row r="86" spans="1:10">
      <c r="A86" s="37"/>
      <c r="B86" s="20">
        <v>0.8</v>
      </c>
      <c r="C86" s="17">
        <v>41.1</v>
      </c>
      <c r="D86" s="16">
        <v>7725</v>
      </c>
      <c r="E86" s="41">
        <v>2.095</v>
      </c>
      <c r="F86" s="17">
        <v>41.04</v>
      </c>
      <c r="G86" s="16">
        <v>6491</v>
      </c>
      <c r="H86" s="17">
        <v>1686.8</v>
      </c>
      <c r="I86" s="17">
        <v>4.58</v>
      </c>
      <c r="J86" s="44"/>
    </row>
    <row r="87" spans="1:10">
      <c r="A87" s="37"/>
      <c r="B87" s="20">
        <v>0.9</v>
      </c>
      <c r="C87" s="17">
        <v>40.78</v>
      </c>
      <c r="D87" s="16">
        <v>9423</v>
      </c>
      <c r="E87" s="41">
        <v>2.593</v>
      </c>
      <c r="F87" s="17">
        <v>56.18</v>
      </c>
      <c r="G87" s="16">
        <v>7147</v>
      </c>
      <c r="H87" s="17">
        <v>2291.12</v>
      </c>
      <c r="I87" s="17">
        <v>4.11</v>
      </c>
      <c r="J87" s="44"/>
    </row>
    <row r="88" spans="1:10">
      <c r="A88" s="39"/>
      <c r="B88" s="20">
        <v>1</v>
      </c>
      <c r="C88" s="17">
        <v>40.42</v>
      </c>
      <c r="D88" s="16">
        <v>11037</v>
      </c>
      <c r="E88" s="41">
        <v>3.082</v>
      </c>
      <c r="F88" s="17">
        <v>72.81</v>
      </c>
      <c r="G88" s="16">
        <v>7726</v>
      </c>
      <c r="H88" s="17">
        <v>2943.12</v>
      </c>
      <c r="I88" s="17">
        <v>3.75</v>
      </c>
      <c r="J88" s="44"/>
    </row>
    <row r="89" s="1" customFormat="1" ht="14.25" hidden="1" spans="1:10">
      <c r="A89" s="11" t="s">
        <v>15</v>
      </c>
      <c r="B89" s="11" t="s">
        <v>45</v>
      </c>
      <c r="C89" s="11" t="s">
        <v>46</v>
      </c>
      <c r="D89" s="11" t="s">
        <v>19</v>
      </c>
      <c r="E89" s="11" t="s">
        <v>47</v>
      </c>
      <c r="F89" s="11" t="s">
        <v>48</v>
      </c>
      <c r="G89" s="11" t="s">
        <v>49</v>
      </c>
      <c r="H89" s="11" t="s">
        <v>50</v>
      </c>
      <c r="I89" s="11" t="s">
        <v>20</v>
      </c>
      <c r="J89" s="11" t="s">
        <v>51</v>
      </c>
    </row>
    <row r="90" s="1" customFormat="1" ht="19.5" hidden="1" spans="1:10">
      <c r="A90" s="12" t="s">
        <v>52</v>
      </c>
      <c r="B90" s="12" t="s">
        <v>53</v>
      </c>
      <c r="C90" s="12" t="s">
        <v>54</v>
      </c>
      <c r="D90" s="12" t="s">
        <v>55</v>
      </c>
      <c r="E90" s="12" t="s">
        <v>56</v>
      </c>
      <c r="F90" s="12" t="s">
        <v>57</v>
      </c>
      <c r="G90" s="12" t="s">
        <v>58</v>
      </c>
      <c r="H90" s="12" t="s">
        <v>59</v>
      </c>
      <c r="I90" s="12" t="s">
        <v>29</v>
      </c>
      <c r="J90" s="12" t="s">
        <v>60</v>
      </c>
    </row>
    <row r="91" s="1" customFormat="1" ht="14.25" hidden="1" spans="1:10">
      <c r="A91" s="36" t="s">
        <v>265</v>
      </c>
      <c r="B91" s="14" t="s">
        <v>62</v>
      </c>
      <c r="C91" s="14" t="s">
        <v>63</v>
      </c>
      <c r="D91" s="14" t="s">
        <v>37</v>
      </c>
      <c r="E91" s="14" t="s">
        <v>64</v>
      </c>
      <c r="F91" s="14" t="s">
        <v>36</v>
      </c>
      <c r="G91" s="14" t="s">
        <v>65</v>
      </c>
      <c r="H91" s="14" t="s">
        <v>35</v>
      </c>
      <c r="I91" s="14" t="s">
        <v>38</v>
      </c>
      <c r="J91" s="14" t="s">
        <v>66</v>
      </c>
    </row>
    <row r="92" spans="1:10">
      <c r="A92" s="37"/>
      <c r="B92" s="20">
        <v>0.4</v>
      </c>
      <c r="C92" s="17">
        <v>44.27</v>
      </c>
      <c r="D92" s="16">
        <v>2145</v>
      </c>
      <c r="E92" s="41">
        <v>0.617</v>
      </c>
      <c r="F92" s="17">
        <v>6.15</v>
      </c>
      <c r="G92" s="16">
        <v>3468</v>
      </c>
      <c r="H92" s="17">
        <v>272.19</v>
      </c>
      <c r="I92" s="17">
        <v>7.88</v>
      </c>
      <c r="J92" s="44" t="s">
        <v>39</v>
      </c>
    </row>
    <row r="93" spans="1:10">
      <c r="A93" s="37"/>
      <c r="B93" s="20">
        <v>0.45</v>
      </c>
      <c r="C93" s="17">
        <v>44.23</v>
      </c>
      <c r="D93" s="16">
        <v>2677</v>
      </c>
      <c r="E93" s="41">
        <v>0.744</v>
      </c>
      <c r="F93" s="17">
        <v>8.16</v>
      </c>
      <c r="G93" s="16">
        <v>3862</v>
      </c>
      <c r="H93" s="17">
        <v>360.87</v>
      </c>
      <c r="I93" s="17">
        <v>7.42</v>
      </c>
      <c r="J93" s="44"/>
    </row>
    <row r="94" spans="1:10">
      <c r="A94" s="37"/>
      <c r="B94" s="20">
        <v>0.5</v>
      </c>
      <c r="C94" s="17">
        <v>44.16</v>
      </c>
      <c r="D94" s="16">
        <v>3363</v>
      </c>
      <c r="E94" s="41">
        <v>0.91</v>
      </c>
      <c r="F94" s="17">
        <v>11.3</v>
      </c>
      <c r="G94" s="16">
        <v>4322</v>
      </c>
      <c r="H94" s="17">
        <v>499.16</v>
      </c>
      <c r="I94" s="17">
        <v>6.74</v>
      </c>
      <c r="J94" s="44"/>
    </row>
    <row r="95" spans="1:10">
      <c r="A95" s="37"/>
      <c r="B95" s="20">
        <v>0.55</v>
      </c>
      <c r="C95" s="17">
        <v>44.06</v>
      </c>
      <c r="D95" s="16">
        <v>4093</v>
      </c>
      <c r="E95" s="41">
        <v>1.083</v>
      </c>
      <c r="F95" s="17">
        <v>15.29</v>
      </c>
      <c r="G95" s="16">
        <v>4748</v>
      </c>
      <c r="H95" s="17">
        <v>673.65</v>
      </c>
      <c r="I95" s="17">
        <v>6.08</v>
      </c>
      <c r="J95" s="44"/>
    </row>
    <row r="96" spans="1:10">
      <c r="A96" s="37"/>
      <c r="B96" s="20">
        <v>0.6</v>
      </c>
      <c r="C96" s="17">
        <v>43.99</v>
      </c>
      <c r="D96" s="16">
        <v>4769</v>
      </c>
      <c r="E96" s="41">
        <v>1.253</v>
      </c>
      <c r="F96" s="17">
        <v>18.76</v>
      </c>
      <c r="G96" s="16">
        <v>5157</v>
      </c>
      <c r="H96" s="17">
        <v>825.33</v>
      </c>
      <c r="I96" s="17">
        <v>5.78</v>
      </c>
      <c r="J96" s="44"/>
    </row>
    <row r="97" spans="1:10">
      <c r="A97" s="37"/>
      <c r="B97" s="20">
        <v>0.65</v>
      </c>
      <c r="C97" s="17">
        <v>43.86</v>
      </c>
      <c r="D97" s="16">
        <v>5773</v>
      </c>
      <c r="E97" s="41">
        <v>1.535</v>
      </c>
      <c r="F97" s="17">
        <v>25.02</v>
      </c>
      <c r="G97" s="16">
        <v>5641</v>
      </c>
      <c r="H97" s="17">
        <v>1097.33</v>
      </c>
      <c r="I97" s="17">
        <v>5.26</v>
      </c>
      <c r="J97" s="44"/>
    </row>
    <row r="98" spans="1:10">
      <c r="A98" s="37"/>
      <c r="B98" s="20">
        <v>0.7</v>
      </c>
      <c r="C98" s="17">
        <v>43.74</v>
      </c>
      <c r="D98" s="16">
        <v>6646</v>
      </c>
      <c r="E98" s="41">
        <v>1.813</v>
      </c>
      <c r="F98" s="17">
        <v>30.86</v>
      </c>
      <c r="G98" s="16">
        <v>6051</v>
      </c>
      <c r="H98" s="17">
        <v>1349.86</v>
      </c>
      <c r="I98" s="17">
        <v>4.93</v>
      </c>
      <c r="J98" s="44"/>
    </row>
    <row r="99" spans="1:10">
      <c r="A99" s="37"/>
      <c r="B99" s="20">
        <v>0.75</v>
      </c>
      <c r="C99" s="17">
        <v>43.59</v>
      </c>
      <c r="D99" s="16">
        <v>7630</v>
      </c>
      <c r="E99" s="41">
        <v>2.108</v>
      </c>
      <c r="F99" s="17">
        <v>37.9</v>
      </c>
      <c r="G99" s="16">
        <v>6466</v>
      </c>
      <c r="H99" s="17">
        <v>1652.12</v>
      </c>
      <c r="I99" s="17">
        <v>4.62</v>
      </c>
      <c r="J99" s="44"/>
    </row>
    <row r="100" spans="1:10">
      <c r="A100" s="37"/>
      <c r="B100" s="20">
        <v>0.8</v>
      </c>
      <c r="C100" s="17">
        <v>43.45</v>
      </c>
      <c r="D100" s="16">
        <v>8479</v>
      </c>
      <c r="E100" s="41">
        <v>2.35</v>
      </c>
      <c r="F100" s="17">
        <v>44.57</v>
      </c>
      <c r="G100" s="16">
        <v>6803</v>
      </c>
      <c r="H100" s="17">
        <v>1936.48</v>
      </c>
      <c r="I100" s="17">
        <v>4.38</v>
      </c>
      <c r="J100" s="44"/>
    </row>
    <row r="101" spans="1:10">
      <c r="A101" s="37"/>
      <c r="B101" s="20">
        <v>0.9</v>
      </c>
      <c r="C101" s="17">
        <v>43.08</v>
      </c>
      <c r="D101" s="16">
        <v>10381</v>
      </c>
      <c r="E101" s="41">
        <v>2.901</v>
      </c>
      <c r="F101" s="17">
        <v>61.7</v>
      </c>
      <c r="G101" s="16">
        <v>7474</v>
      </c>
      <c r="H101" s="17">
        <v>2658.5</v>
      </c>
      <c r="I101" s="17">
        <v>3.9</v>
      </c>
      <c r="J101" s="44"/>
    </row>
    <row r="102" spans="1:10">
      <c r="A102" s="39"/>
      <c r="B102" s="20">
        <v>1</v>
      </c>
      <c r="C102" s="17">
        <v>42.67</v>
      </c>
      <c r="D102" s="16">
        <v>12188</v>
      </c>
      <c r="E102" s="41">
        <v>3.439</v>
      </c>
      <c r="F102" s="17">
        <v>80.63</v>
      </c>
      <c r="G102" s="16">
        <v>8063</v>
      </c>
      <c r="H102" s="17">
        <v>3440.97</v>
      </c>
      <c r="I102" s="17">
        <v>3.54</v>
      </c>
      <c r="J102" s="44"/>
    </row>
    <row r="103" s="1" customFormat="1" ht="14.25" hidden="1" spans="1:10">
      <c r="A103" s="11" t="s">
        <v>15</v>
      </c>
      <c r="B103" s="11" t="s">
        <v>45</v>
      </c>
      <c r="C103" s="11" t="s">
        <v>46</v>
      </c>
      <c r="D103" s="11" t="s">
        <v>19</v>
      </c>
      <c r="E103" s="11" t="s">
        <v>47</v>
      </c>
      <c r="F103" s="11" t="s">
        <v>48</v>
      </c>
      <c r="G103" s="11" t="s">
        <v>49</v>
      </c>
      <c r="H103" s="11" t="s">
        <v>50</v>
      </c>
      <c r="I103" s="11" t="s">
        <v>20</v>
      </c>
      <c r="J103" s="11" t="s">
        <v>51</v>
      </c>
    </row>
    <row r="104" s="1" customFormat="1" ht="19.5" hidden="1" spans="1:10">
      <c r="A104" s="12" t="s">
        <v>52</v>
      </c>
      <c r="B104" s="12" t="s">
        <v>53</v>
      </c>
      <c r="C104" s="12" t="s">
        <v>54</v>
      </c>
      <c r="D104" s="12" t="s">
        <v>55</v>
      </c>
      <c r="E104" s="12" t="s">
        <v>56</v>
      </c>
      <c r="F104" s="12" t="s">
        <v>57</v>
      </c>
      <c r="G104" s="12" t="s">
        <v>58</v>
      </c>
      <c r="H104" s="12" t="s">
        <v>59</v>
      </c>
      <c r="I104" s="12" t="s">
        <v>29</v>
      </c>
      <c r="J104" s="12" t="s">
        <v>60</v>
      </c>
    </row>
    <row r="105" s="1" customFormat="1" ht="14.25" hidden="1" spans="1:10">
      <c r="A105" s="36" t="s">
        <v>264</v>
      </c>
      <c r="B105" s="14" t="s">
        <v>62</v>
      </c>
      <c r="C105" s="14" t="s">
        <v>63</v>
      </c>
      <c r="D105" s="14" t="s">
        <v>37</v>
      </c>
      <c r="E105" s="14" t="s">
        <v>64</v>
      </c>
      <c r="F105" s="14" t="s">
        <v>36</v>
      </c>
      <c r="G105" s="14" t="s">
        <v>65</v>
      </c>
      <c r="H105" s="14" t="s">
        <v>35</v>
      </c>
      <c r="I105" s="14" t="s">
        <v>38</v>
      </c>
      <c r="J105" s="14" t="s">
        <v>66</v>
      </c>
    </row>
    <row r="106" spans="1:10">
      <c r="A106" s="37"/>
      <c r="B106" s="20">
        <v>0.4</v>
      </c>
      <c r="C106" s="17">
        <v>47.89</v>
      </c>
      <c r="D106" s="16">
        <v>2464</v>
      </c>
      <c r="E106" s="41">
        <v>0.692</v>
      </c>
      <c r="F106" s="17">
        <v>6.97</v>
      </c>
      <c r="G106" s="16">
        <v>3713</v>
      </c>
      <c r="H106" s="17">
        <v>333.95</v>
      </c>
      <c r="I106" s="17">
        <v>7.38</v>
      </c>
      <c r="J106" s="44">
        <v>115</v>
      </c>
    </row>
    <row r="107" spans="1:10">
      <c r="A107" s="37"/>
      <c r="B107" s="20">
        <v>0.45</v>
      </c>
      <c r="C107" s="17">
        <v>47.85</v>
      </c>
      <c r="D107" s="16">
        <v>3066</v>
      </c>
      <c r="E107" s="41">
        <v>0.834</v>
      </c>
      <c r="F107" s="17">
        <v>9.16</v>
      </c>
      <c r="G107" s="16">
        <v>4124</v>
      </c>
      <c r="H107" s="17">
        <v>438.13</v>
      </c>
      <c r="I107" s="17">
        <v>7</v>
      </c>
      <c r="J107" s="44"/>
    </row>
    <row r="108" spans="1:10">
      <c r="A108" s="37"/>
      <c r="B108" s="20">
        <v>0.5</v>
      </c>
      <c r="C108" s="17">
        <v>47.77</v>
      </c>
      <c r="D108" s="16">
        <v>3842</v>
      </c>
      <c r="E108" s="41">
        <v>1.024</v>
      </c>
      <c r="F108" s="17">
        <v>12.53</v>
      </c>
      <c r="G108" s="16">
        <v>4602</v>
      </c>
      <c r="H108" s="17">
        <v>598.59</v>
      </c>
      <c r="I108" s="17">
        <v>6.42</v>
      </c>
      <c r="J108" s="44"/>
    </row>
    <row r="109" spans="1:10">
      <c r="A109" s="37"/>
      <c r="B109" s="20">
        <v>0.55</v>
      </c>
      <c r="C109" s="17">
        <v>47.69</v>
      </c>
      <c r="D109" s="16">
        <v>4629</v>
      </c>
      <c r="E109" s="41">
        <v>1.227</v>
      </c>
      <c r="F109" s="17">
        <v>16.62</v>
      </c>
      <c r="G109" s="16">
        <v>5082</v>
      </c>
      <c r="H109" s="17">
        <v>792.7</v>
      </c>
      <c r="I109" s="17">
        <v>5.84</v>
      </c>
      <c r="J109" s="44"/>
    </row>
    <row r="110" spans="1:10">
      <c r="A110" s="37"/>
      <c r="B110" s="20">
        <v>0.6</v>
      </c>
      <c r="C110" s="17">
        <v>47.54</v>
      </c>
      <c r="D110" s="16">
        <v>5721</v>
      </c>
      <c r="E110" s="41">
        <v>1.527</v>
      </c>
      <c r="F110" s="17">
        <v>23.11</v>
      </c>
      <c r="G110" s="16">
        <v>5647</v>
      </c>
      <c r="H110" s="17">
        <v>1098.68</v>
      </c>
      <c r="I110" s="17">
        <v>5.21</v>
      </c>
      <c r="J110" s="44"/>
    </row>
    <row r="111" spans="1:10">
      <c r="A111" s="37"/>
      <c r="B111" s="20">
        <v>0.65</v>
      </c>
      <c r="C111" s="17">
        <v>47.44</v>
      </c>
      <c r="D111" s="16">
        <v>6549</v>
      </c>
      <c r="E111" s="41">
        <v>1.785</v>
      </c>
      <c r="F111" s="17">
        <v>28.18</v>
      </c>
      <c r="G111" s="16">
        <v>6031</v>
      </c>
      <c r="H111" s="17">
        <v>1336.89</v>
      </c>
      <c r="I111" s="17">
        <v>4.9</v>
      </c>
      <c r="J111" s="44"/>
    </row>
    <row r="112" spans="1:10">
      <c r="A112" s="37"/>
      <c r="B112" s="20">
        <v>0.7</v>
      </c>
      <c r="C112" s="17">
        <v>47.3</v>
      </c>
      <c r="D112" s="16">
        <v>7535</v>
      </c>
      <c r="E112" s="41">
        <v>2.095</v>
      </c>
      <c r="F112" s="17">
        <v>34.76</v>
      </c>
      <c r="G112" s="16">
        <v>6468</v>
      </c>
      <c r="H112" s="17">
        <v>1644.07</v>
      </c>
      <c r="I112" s="17">
        <v>4.58</v>
      </c>
      <c r="J112" s="44"/>
    </row>
    <row r="113" spans="1:10">
      <c r="A113" s="37"/>
      <c r="B113" s="20">
        <v>0.75</v>
      </c>
      <c r="C113" s="17">
        <v>47.12</v>
      </c>
      <c r="D113" s="16">
        <v>8706</v>
      </c>
      <c r="E113" s="41">
        <v>2.431</v>
      </c>
      <c r="F113" s="17">
        <v>43.28</v>
      </c>
      <c r="G113" s="16">
        <v>6884</v>
      </c>
      <c r="H113" s="17">
        <v>2039.31</v>
      </c>
      <c r="I113" s="17">
        <v>4.27</v>
      </c>
      <c r="J113" s="44"/>
    </row>
    <row r="114" spans="1:10">
      <c r="A114" s="37"/>
      <c r="B114" s="20">
        <v>0.8</v>
      </c>
      <c r="C114" s="17">
        <v>46.95</v>
      </c>
      <c r="D114" s="16">
        <v>9693</v>
      </c>
      <c r="E114" s="41">
        <v>2.714</v>
      </c>
      <c r="F114" s="17">
        <v>51.19</v>
      </c>
      <c r="G114" s="16">
        <v>7247</v>
      </c>
      <c r="H114" s="17">
        <v>2403.45</v>
      </c>
      <c r="I114" s="17">
        <v>4.03</v>
      </c>
      <c r="J114" s="44"/>
    </row>
    <row r="115" spans="1:10">
      <c r="A115" s="37"/>
      <c r="B115" s="20">
        <v>0.9</v>
      </c>
      <c r="C115" s="17">
        <v>46.52</v>
      </c>
      <c r="D115" s="16">
        <v>11886</v>
      </c>
      <c r="E115" s="41">
        <v>3.354</v>
      </c>
      <c r="F115" s="17">
        <v>71.1</v>
      </c>
      <c r="G115" s="16">
        <v>7946</v>
      </c>
      <c r="H115" s="17">
        <v>3307.89</v>
      </c>
      <c r="I115" s="17">
        <v>3.59</v>
      </c>
      <c r="J115" s="44"/>
    </row>
    <row r="116" spans="1:10">
      <c r="A116" s="39"/>
      <c r="B116" s="20">
        <v>1</v>
      </c>
      <c r="C116" s="17">
        <v>46.02</v>
      </c>
      <c r="D116" s="16">
        <v>13850</v>
      </c>
      <c r="E116" s="41">
        <v>3.978</v>
      </c>
      <c r="F116" s="17">
        <v>93.67</v>
      </c>
      <c r="G116" s="16">
        <v>8522</v>
      </c>
      <c r="H116" s="17">
        <v>4310.69</v>
      </c>
      <c r="I116" s="17">
        <v>3.21</v>
      </c>
      <c r="J116" s="44"/>
    </row>
    <row r="117" s="1" customFormat="1" ht="14.25" hidden="1" spans="1:10">
      <c r="A117" s="11" t="s">
        <v>15</v>
      </c>
      <c r="B117" s="11" t="s">
        <v>45</v>
      </c>
      <c r="C117" s="11" t="s">
        <v>46</v>
      </c>
      <c r="D117" s="11" t="s">
        <v>19</v>
      </c>
      <c r="E117" s="11" t="s">
        <v>47</v>
      </c>
      <c r="F117" s="11" t="s">
        <v>48</v>
      </c>
      <c r="G117" s="11" t="s">
        <v>49</v>
      </c>
      <c r="H117" s="11" t="s">
        <v>50</v>
      </c>
      <c r="I117" s="11" t="s">
        <v>20</v>
      </c>
      <c r="J117" s="11" t="s">
        <v>51</v>
      </c>
    </row>
    <row r="118" s="1" customFormat="1" ht="19.5" hidden="1" spans="1:10">
      <c r="A118" s="12" t="s">
        <v>52</v>
      </c>
      <c r="B118" s="12" t="s">
        <v>53</v>
      </c>
      <c r="C118" s="12" t="s">
        <v>54</v>
      </c>
      <c r="D118" s="12" t="s">
        <v>55</v>
      </c>
      <c r="E118" s="12" t="s">
        <v>56</v>
      </c>
      <c r="F118" s="12" t="s">
        <v>57</v>
      </c>
      <c r="G118" s="12" t="s">
        <v>58</v>
      </c>
      <c r="H118" s="12" t="s">
        <v>59</v>
      </c>
      <c r="I118" s="12" t="s">
        <v>29</v>
      </c>
      <c r="J118" s="12" t="s">
        <v>60</v>
      </c>
    </row>
    <row r="119" s="1" customFormat="1" ht="14.25" hidden="1" spans="1:10">
      <c r="A119" s="36" t="s">
        <v>266</v>
      </c>
      <c r="B119" s="14" t="s">
        <v>62</v>
      </c>
      <c r="C119" s="14" t="s">
        <v>63</v>
      </c>
      <c r="D119" s="14" t="s">
        <v>37</v>
      </c>
      <c r="E119" s="14" t="s">
        <v>64</v>
      </c>
      <c r="F119" s="14" t="s">
        <v>36</v>
      </c>
      <c r="G119" s="14" t="s">
        <v>65</v>
      </c>
      <c r="H119" s="14" t="s">
        <v>35</v>
      </c>
      <c r="I119" s="14" t="s">
        <v>38</v>
      </c>
      <c r="J119" s="14" t="s">
        <v>66</v>
      </c>
    </row>
    <row r="120" spans="1:10">
      <c r="A120" s="37"/>
      <c r="B120" s="20">
        <v>0.4</v>
      </c>
      <c r="C120" s="17">
        <v>36.93</v>
      </c>
      <c r="D120" s="16">
        <v>1822</v>
      </c>
      <c r="E120" s="41">
        <v>0.528</v>
      </c>
      <c r="F120" s="17">
        <v>5.36</v>
      </c>
      <c r="G120" s="16">
        <v>2917</v>
      </c>
      <c r="H120" s="17">
        <v>198.12</v>
      </c>
      <c r="I120" s="17">
        <v>9.2</v>
      </c>
      <c r="J120" s="44" t="s">
        <v>39</v>
      </c>
    </row>
    <row r="121" spans="1:10">
      <c r="A121" s="37"/>
      <c r="B121" s="20">
        <v>0.45</v>
      </c>
      <c r="C121" s="17">
        <v>36.88</v>
      </c>
      <c r="D121" s="16">
        <v>2286</v>
      </c>
      <c r="E121" s="41">
        <v>0.655</v>
      </c>
      <c r="F121" s="17">
        <v>7.22</v>
      </c>
      <c r="G121" s="16">
        <v>3244</v>
      </c>
      <c r="H121" s="17">
        <v>266.16</v>
      </c>
      <c r="I121" s="17">
        <v>8.59</v>
      </c>
      <c r="J121" s="44"/>
    </row>
    <row r="122" spans="1:10">
      <c r="A122" s="37"/>
      <c r="B122" s="20">
        <v>0.5</v>
      </c>
      <c r="C122" s="17">
        <v>36.82</v>
      </c>
      <c r="D122" s="16">
        <v>2920</v>
      </c>
      <c r="E122" s="41">
        <v>0.856</v>
      </c>
      <c r="F122" s="17">
        <v>10.16</v>
      </c>
      <c r="G122" s="16">
        <v>3654</v>
      </c>
      <c r="H122" s="17">
        <v>374.05</v>
      </c>
      <c r="I122" s="17">
        <v>7.81</v>
      </c>
      <c r="J122" s="44"/>
    </row>
    <row r="123" spans="1:10">
      <c r="A123" s="37"/>
      <c r="B123" s="20">
        <v>0.55</v>
      </c>
      <c r="C123" s="17">
        <v>36.75</v>
      </c>
      <c r="D123" s="16">
        <v>3542</v>
      </c>
      <c r="E123" s="41">
        <v>1.031</v>
      </c>
      <c r="F123" s="17">
        <v>13.47</v>
      </c>
      <c r="G123" s="16">
        <v>4025</v>
      </c>
      <c r="H123" s="17">
        <v>495.18</v>
      </c>
      <c r="I123" s="17">
        <v>7.16</v>
      </c>
      <c r="J123" s="44"/>
    </row>
    <row r="124" spans="1:10">
      <c r="A124" s="37"/>
      <c r="B124" s="20">
        <v>0.6</v>
      </c>
      <c r="C124" s="17">
        <v>36.67</v>
      </c>
      <c r="D124" s="16">
        <v>4198</v>
      </c>
      <c r="E124" s="41">
        <v>1.221</v>
      </c>
      <c r="F124" s="17">
        <v>17.1</v>
      </c>
      <c r="G124" s="16">
        <v>4360</v>
      </c>
      <c r="H124" s="17">
        <v>626.99</v>
      </c>
      <c r="I124" s="17">
        <v>6.7</v>
      </c>
      <c r="J124" s="44"/>
    </row>
    <row r="125" spans="1:10">
      <c r="A125" s="37"/>
      <c r="B125" s="20">
        <v>0.65</v>
      </c>
      <c r="C125" s="17">
        <v>36.59</v>
      </c>
      <c r="D125" s="16">
        <v>4762</v>
      </c>
      <c r="E125" s="41">
        <v>1.361</v>
      </c>
      <c r="F125" s="17">
        <v>20.6</v>
      </c>
      <c r="G125" s="16">
        <v>4664</v>
      </c>
      <c r="H125" s="17">
        <v>753.95</v>
      </c>
      <c r="I125" s="17">
        <v>6.32</v>
      </c>
      <c r="J125" s="44"/>
    </row>
    <row r="126" spans="1:10">
      <c r="A126" s="37"/>
      <c r="B126" s="20">
        <v>0.7</v>
      </c>
      <c r="C126" s="17">
        <v>36.48</v>
      </c>
      <c r="D126" s="16">
        <v>5492</v>
      </c>
      <c r="E126" s="41">
        <v>1.561</v>
      </c>
      <c r="F126" s="17">
        <v>25.92</v>
      </c>
      <c r="G126" s="16">
        <v>5010</v>
      </c>
      <c r="H126" s="17">
        <v>945.36</v>
      </c>
      <c r="I126" s="17">
        <v>5.81</v>
      </c>
      <c r="J126" s="44"/>
    </row>
    <row r="127" spans="1:10">
      <c r="A127" s="37"/>
      <c r="B127" s="20">
        <v>0.75</v>
      </c>
      <c r="C127" s="17">
        <v>36.36</v>
      </c>
      <c r="D127" s="16">
        <v>6361</v>
      </c>
      <c r="E127" s="41">
        <v>1.81</v>
      </c>
      <c r="F127" s="17">
        <v>31.98</v>
      </c>
      <c r="G127" s="16">
        <v>5380</v>
      </c>
      <c r="H127" s="17">
        <v>1162.81</v>
      </c>
      <c r="I127" s="17">
        <v>5.47</v>
      </c>
      <c r="J127" s="44"/>
    </row>
    <row r="128" spans="1:10">
      <c r="A128" s="37"/>
      <c r="B128" s="20">
        <v>0.8</v>
      </c>
      <c r="C128" s="17">
        <v>36.2</v>
      </c>
      <c r="D128" s="16">
        <v>7214</v>
      </c>
      <c r="E128" s="41">
        <v>2.072</v>
      </c>
      <c r="F128" s="17">
        <v>39.17</v>
      </c>
      <c r="G128" s="16">
        <v>5722</v>
      </c>
      <c r="H128" s="17">
        <v>1418.05</v>
      </c>
      <c r="I128" s="17">
        <v>5.09</v>
      </c>
      <c r="J128" s="44"/>
    </row>
    <row r="129" spans="1:10">
      <c r="A129" s="37"/>
      <c r="B129" s="20">
        <v>0.9</v>
      </c>
      <c r="C129" s="17">
        <v>35.89</v>
      </c>
      <c r="D129" s="16">
        <v>8808</v>
      </c>
      <c r="E129" s="41">
        <v>2.607</v>
      </c>
      <c r="F129" s="17">
        <v>53.72</v>
      </c>
      <c r="G129" s="16">
        <v>6296</v>
      </c>
      <c r="H129" s="17">
        <v>1928.39</v>
      </c>
      <c r="I129" s="17">
        <v>4.57</v>
      </c>
      <c r="J129" s="44"/>
    </row>
    <row r="130" spans="1:10">
      <c r="A130" s="39"/>
      <c r="B130" s="20">
        <v>1</v>
      </c>
      <c r="C130" s="17">
        <v>35.54</v>
      </c>
      <c r="D130" s="16">
        <v>10457</v>
      </c>
      <c r="E130" s="41">
        <v>3.102</v>
      </c>
      <c r="F130" s="17">
        <v>70.32</v>
      </c>
      <c r="G130" s="16">
        <v>6784</v>
      </c>
      <c r="H130" s="17">
        <v>2499.01</v>
      </c>
      <c r="I130" s="17">
        <v>4.18</v>
      </c>
      <c r="J130" s="44"/>
    </row>
    <row r="131" s="1" customFormat="1" ht="14.25" hidden="1" spans="1:10">
      <c r="A131" s="11" t="s">
        <v>15</v>
      </c>
      <c r="B131" s="11" t="s">
        <v>45</v>
      </c>
      <c r="C131" s="11" t="s">
        <v>46</v>
      </c>
      <c r="D131" s="11" t="s">
        <v>19</v>
      </c>
      <c r="E131" s="11" t="s">
        <v>47</v>
      </c>
      <c r="F131" s="11" t="s">
        <v>48</v>
      </c>
      <c r="G131" s="11" t="s">
        <v>49</v>
      </c>
      <c r="H131" s="11" t="s">
        <v>50</v>
      </c>
      <c r="I131" s="11" t="s">
        <v>20</v>
      </c>
      <c r="J131" s="11" t="s">
        <v>51</v>
      </c>
    </row>
    <row r="132" s="1" customFormat="1" ht="19.5" hidden="1" spans="1:10">
      <c r="A132" s="12" t="s">
        <v>52</v>
      </c>
      <c r="B132" s="12" t="s">
        <v>53</v>
      </c>
      <c r="C132" s="12" t="s">
        <v>54</v>
      </c>
      <c r="D132" s="12" t="s">
        <v>55</v>
      </c>
      <c r="E132" s="12" t="s">
        <v>56</v>
      </c>
      <c r="F132" s="12" t="s">
        <v>57</v>
      </c>
      <c r="G132" s="12" t="s">
        <v>58</v>
      </c>
      <c r="H132" s="12" t="s">
        <v>59</v>
      </c>
      <c r="I132" s="12" t="s">
        <v>29</v>
      </c>
      <c r="J132" s="12" t="s">
        <v>60</v>
      </c>
    </row>
    <row r="133" s="1" customFormat="1" ht="14.25" hidden="1" spans="1:10">
      <c r="A133" s="36" t="s">
        <v>267</v>
      </c>
      <c r="B133" s="14" t="s">
        <v>62</v>
      </c>
      <c r="C133" s="14" t="s">
        <v>63</v>
      </c>
      <c r="D133" s="14" t="s">
        <v>37</v>
      </c>
      <c r="E133" s="14" t="s">
        <v>64</v>
      </c>
      <c r="F133" s="14" t="s">
        <v>36</v>
      </c>
      <c r="G133" s="14" t="s">
        <v>65</v>
      </c>
      <c r="H133" s="14" t="s">
        <v>35</v>
      </c>
      <c r="I133" s="14" t="s">
        <v>38</v>
      </c>
      <c r="J133" s="14" t="s">
        <v>66</v>
      </c>
    </row>
    <row r="134" spans="1:10">
      <c r="A134" s="37"/>
      <c r="B134" s="20">
        <v>0.4</v>
      </c>
      <c r="C134" s="17">
        <v>41.86</v>
      </c>
      <c r="D134" s="16">
        <v>2290</v>
      </c>
      <c r="E134" s="41">
        <v>0.621</v>
      </c>
      <c r="F134" s="17">
        <v>6.55</v>
      </c>
      <c r="G134" s="16">
        <v>3247</v>
      </c>
      <c r="H134" s="17">
        <v>274.18</v>
      </c>
      <c r="I134" s="17">
        <v>8.35</v>
      </c>
      <c r="J134" s="44">
        <v>121</v>
      </c>
    </row>
    <row r="135" spans="1:10">
      <c r="A135" s="37"/>
      <c r="B135" s="20">
        <v>0.45</v>
      </c>
      <c r="C135" s="17">
        <v>41.81</v>
      </c>
      <c r="D135" s="16">
        <v>2847</v>
      </c>
      <c r="E135" s="41">
        <v>0.754</v>
      </c>
      <c r="F135" s="17">
        <v>8.77</v>
      </c>
      <c r="G135" s="16">
        <v>3613</v>
      </c>
      <c r="H135" s="17">
        <v>366.6</v>
      </c>
      <c r="I135" s="17">
        <v>7.77</v>
      </c>
      <c r="J135" s="44"/>
    </row>
    <row r="136" spans="1:10">
      <c r="A136" s="37"/>
      <c r="B136" s="20">
        <v>0.5</v>
      </c>
      <c r="C136" s="17">
        <v>41.74</v>
      </c>
      <c r="D136" s="16">
        <v>3561</v>
      </c>
      <c r="E136" s="41">
        <v>0.93</v>
      </c>
      <c r="F136" s="17">
        <v>12.04</v>
      </c>
      <c r="G136" s="16">
        <v>4054</v>
      </c>
      <c r="H136" s="17">
        <v>502.43</v>
      </c>
      <c r="I136" s="17">
        <v>7.09</v>
      </c>
      <c r="J136" s="44"/>
    </row>
    <row r="137" spans="1:10">
      <c r="A137" s="37"/>
      <c r="B137" s="20">
        <v>0.55</v>
      </c>
      <c r="C137" s="17">
        <v>41.66</v>
      </c>
      <c r="D137" s="16">
        <v>4341</v>
      </c>
      <c r="E137" s="41">
        <v>1.156</v>
      </c>
      <c r="F137" s="17">
        <v>16.1</v>
      </c>
      <c r="G137" s="16">
        <v>4466</v>
      </c>
      <c r="H137" s="17">
        <v>670.6</v>
      </c>
      <c r="I137" s="17">
        <v>6.48</v>
      </c>
      <c r="J137" s="44"/>
    </row>
    <row r="138" spans="1:10">
      <c r="A138" s="37"/>
      <c r="B138" s="20">
        <v>0.6</v>
      </c>
      <c r="C138" s="17">
        <v>41.56</v>
      </c>
      <c r="D138" s="16">
        <v>5126</v>
      </c>
      <c r="E138" s="41">
        <v>1.378</v>
      </c>
      <c r="F138" s="17">
        <v>20.57</v>
      </c>
      <c r="G138" s="16">
        <v>4845</v>
      </c>
      <c r="H138" s="17">
        <v>854.77</v>
      </c>
      <c r="I138" s="17">
        <v>6</v>
      </c>
      <c r="J138" s="44"/>
    </row>
    <row r="139" spans="1:10">
      <c r="A139" s="37"/>
      <c r="B139" s="20">
        <v>0.65</v>
      </c>
      <c r="C139" s="17">
        <v>41.46</v>
      </c>
      <c r="D139" s="16">
        <v>5836</v>
      </c>
      <c r="E139" s="41">
        <v>1.585</v>
      </c>
      <c r="F139" s="17">
        <v>24.84</v>
      </c>
      <c r="G139" s="16">
        <v>5168</v>
      </c>
      <c r="H139" s="17">
        <v>1029.64</v>
      </c>
      <c r="I139" s="17">
        <v>5.67</v>
      </c>
      <c r="J139" s="44"/>
    </row>
    <row r="140" spans="1:10">
      <c r="A140" s="37"/>
      <c r="B140" s="20">
        <v>0.7</v>
      </c>
      <c r="C140" s="17">
        <v>41.28</v>
      </c>
      <c r="D140" s="16">
        <v>7058</v>
      </c>
      <c r="E140" s="41">
        <v>1.981</v>
      </c>
      <c r="F140" s="17">
        <v>33.57</v>
      </c>
      <c r="G140" s="16">
        <v>5658</v>
      </c>
      <c r="H140" s="17">
        <v>1385.77</v>
      </c>
      <c r="I140" s="17">
        <v>5.09</v>
      </c>
      <c r="J140" s="44"/>
    </row>
    <row r="141" spans="1:10">
      <c r="A141" s="37"/>
      <c r="B141" s="20">
        <v>0.75</v>
      </c>
      <c r="C141" s="17">
        <v>41.12</v>
      </c>
      <c r="D141" s="16">
        <v>8047</v>
      </c>
      <c r="E141" s="41">
        <v>2.284</v>
      </c>
      <c r="F141" s="17">
        <v>41.07</v>
      </c>
      <c r="G141" s="16">
        <v>6026</v>
      </c>
      <c r="H141" s="17">
        <v>1688.61</v>
      </c>
      <c r="I141" s="17">
        <v>4.77</v>
      </c>
      <c r="J141" s="44"/>
    </row>
    <row r="142" spans="1:10">
      <c r="A142" s="37"/>
      <c r="B142" s="20">
        <v>0.8</v>
      </c>
      <c r="C142" s="17">
        <v>40.96</v>
      </c>
      <c r="D142" s="16">
        <v>8992</v>
      </c>
      <c r="E142" s="41">
        <v>2.568</v>
      </c>
      <c r="F142" s="17">
        <v>48.72</v>
      </c>
      <c r="G142" s="16">
        <v>6332</v>
      </c>
      <c r="H142" s="17">
        <v>1995.51</v>
      </c>
      <c r="I142" s="17">
        <v>4.51</v>
      </c>
      <c r="J142" s="44"/>
    </row>
    <row r="143" spans="1:10">
      <c r="A143" s="37"/>
      <c r="B143" s="20">
        <v>0.9</v>
      </c>
      <c r="C143" s="17">
        <v>40.57</v>
      </c>
      <c r="D143" s="16">
        <v>10998</v>
      </c>
      <c r="E143" s="41">
        <v>3.167</v>
      </c>
      <c r="F143" s="17">
        <v>67.08</v>
      </c>
      <c r="G143" s="16">
        <v>6930</v>
      </c>
      <c r="H143" s="17">
        <v>2721.25</v>
      </c>
      <c r="I143" s="17">
        <v>4.04</v>
      </c>
      <c r="J143" s="44"/>
    </row>
    <row r="144" spans="1:10">
      <c r="A144" s="39"/>
      <c r="B144" s="20">
        <v>1</v>
      </c>
      <c r="C144" s="17">
        <v>40.12</v>
      </c>
      <c r="D144" s="16">
        <v>12869</v>
      </c>
      <c r="E144" s="41">
        <v>3.739</v>
      </c>
      <c r="F144" s="17">
        <v>87.84</v>
      </c>
      <c r="G144" s="16">
        <v>7450</v>
      </c>
      <c r="H144" s="17">
        <v>3523.62</v>
      </c>
      <c r="I144" s="17">
        <v>3.65</v>
      </c>
      <c r="J144" s="44"/>
    </row>
    <row r="145" s="1" customFormat="1" ht="14.25" hidden="1" spans="1:10">
      <c r="A145" s="11" t="s">
        <v>15</v>
      </c>
      <c r="B145" s="11" t="s">
        <v>45</v>
      </c>
      <c r="C145" s="11" t="s">
        <v>46</v>
      </c>
      <c r="D145" s="11" t="s">
        <v>19</v>
      </c>
      <c r="E145" s="11" t="s">
        <v>47</v>
      </c>
      <c r="F145" s="11" t="s">
        <v>48</v>
      </c>
      <c r="G145" s="11" t="s">
        <v>49</v>
      </c>
      <c r="H145" s="11" t="s">
        <v>50</v>
      </c>
      <c r="I145" s="11" t="s">
        <v>20</v>
      </c>
      <c r="J145" s="11" t="s">
        <v>51</v>
      </c>
    </row>
    <row r="146" s="1" customFormat="1" ht="19.5" hidden="1" spans="1:10">
      <c r="A146" s="12" t="s">
        <v>52</v>
      </c>
      <c r="B146" s="12" t="s">
        <v>53</v>
      </c>
      <c r="C146" s="12" t="s">
        <v>54</v>
      </c>
      <c r="D146" s="12" t="s">
        <v>55</v>
      </c>
      <c r="E146" s="12" t="s">
        <v>56</v>
      </c>
      <c r="F146" s="12" t="s">
        <v>57</v>
      </c>
      <c r="G146" s="12" t="s">
        <v>58</v>
      </c>
      <c r="H146" s="12" t="s">
        <v>59</v>
      </c>
      <c r="I146" s="12" t="s">
        <v>29</v>
      </c>
      <c r="J146" s="12" t="s">
        <v>60</v>
      </c>
    </row>
    <row r="147" s="1" customFormat="1" ht="14.25" hidden="1" spans="1:10">
      <c r="A147" s="36" t="s">
        <v>268</v>
      </c>
      <c r="B147" s="14" t="s">
        <v>62</v>
      </c>
      <c r="C147" s="14" t="s">
        <v>63</v>
      </c>
      <c r="D147" s="14" t="s">
        <v>37</v>
      </c>
      <c r="E147" s="14" t="s">
        <v>64</v>
      </c>
      <c r="F147" s="14" t="s">
        <v>36</v>
      </c>
      <c r="G147" s="14" t="s">
        <v>65</v>
      </c>
      <c r="H147" s="14" t="s">
        <v>35</v>
      </c>
      <c r="I147" s="14" t="s">
        <v>38</v>
      </c>
      <c r="J147" s="14" t="s">
        <v>66</v>
      </c>
    </row>
    <row r="148" spans="1:10">
      <c r="A148" s="37"/>
      <c r="B148" s="20">
        <v>0.4</v>
      </c>
      <c r="C148" s="17">
        <v>43.93</v>
      </c>
      <c r="D148" s="16">
        <v>1956</v>
      </c>
      <c r="E148" s="41">
        <v>0.492</v>
      </c>
      <c r="F148" s="17">
        <v>6.27</v>
      </c>
      <c r="G148" s="16">
        <v>3667</v>
      </c>
      <c r="H148" s="17">
        <v>275.62</v>
      </c>
      <c r="I148" s="17">
        <v>7.1</v>
      </c>
      <c r="J148" s="44">
        <v>89</v>
      </c>
    </row>
    <row r="149" spans="1:10">
      <c r="A149" s="37"/>
      <c r="B149" s="20">
        <v>0.45</v>
      </c>
      <c r="C149" s="17">
        <v>43.88</v>
      </c>
      <c r="D149" s="16">
        <v>2469</v>
      </c>
      <c r="E149" s="41">
        <v>0.612</v>
      </c>
      <c r="F149" s="17">
        <v>8.37</v>
      </c>
      <c r="G149" s="16">
        <v>4086</v>
      </c>
      <c r="H149" s="17">
        <v>367.29</v>
      </c>
      <c r="I149" s="17">
        <v>6.72</v>
      </c>
      <c r="J149" s="44"/>
    </row>
    <row r="150" spans="1:10">
      <c r="A150" s="37"/>
      <c r="B150" s="20">
        <v>0.5</v>
      </c>
      <c r="C150" s="17">
        <v>43.82</v>
      </c>
      <c r="D150" s="16">
        <v>3066</v>
      </c>
      <c r="E150" s="41">
        <v>0.769</v>
      </c>
      <c r="F150" s="17">
        <v>11.23</v>
      </c>
      <c r="G150" s="16">
        <v>4542</v>
      </c>
      <c r="H150" s="17">
        <v>492.26</v>
      </c>
      <c r="I150" s="17">
        <v>6.23</v>
      </c>
      <c r="J150" s="44"/>
    </row>
    <row r="151" spans="1:10">
      <c r="A151" s="37"/>
      <c r="B151" s="20">
        <v>0.55</v>
      </c>
      <c r="C151" s="17">
        <v>43.72</v>
      </c>
      <c r="D151" s="16">
        <v>3795</v>
      </c>
      <c r="E151" s="41">
        <v>0.948</v>
      </c>
      <c r="F151" s="17">
        <v>15.46</v>
      </c>
      <c r="G151" s="16">
        <v>5037</v>
      </c>
      <c r="H151" s="17">
        <v>675.76</v>
      </c>
      <c r="I151" s="17">
        <v>5.62</v>
      </c>
      <c r="J151" s="44"/>
    </row>
    <row r="152" spans="1:10">
      <c r="A152" s="37"/>
      <c r="B152" s="20">
        <v>0.6</v>
      </c>
      <c r="C152" s="17">
        <v>43.62</v>
      </c>
      <c r="D152" s="16">
        <v>4709</v>
      </c>
      <c r="E152" s="41">
        <v>1.173</v>
      </c>
      <c r="F152" s="17">
        <v>20.91</v>
      </c>
      <c r="G152" s="16">
        <v>5583</v>
      </c>
      <c r="H152" s="17">
        <v>911.8</v>
      </c>
      <c r="I152" s="17">
        <v>5.16</v>
      </c>
      <c r="J152" s="44"/>
    </row>
    <row r="153" spans="1:10">
      <c r="A153" s="37"/>
      <c r="B153" s="20">
        <v>0.65</v>
      </c>
      <c r="C153" s="17">
        <v>43.5</v>
      </c>
      <c r="D153" s="16">
        <v>5408</v>
      </c>
      <c r="E153" s="41">
        <v>1.349</v>
      </c>
      <c r="F153" s="17">
        <v>25.56</v>
      </c>
      <c r="G153" s="16">
        <v>5972</v>
      </c>
      <c r="H153" s="17">
        <v>1111.85</v>
      </c>
      <c r="I153" s="17">
        <v>4.86</v>
      </c>
      <c r="J153" s="44"/>
    </row>
    <row r="154" spans="1:10">
      <c r="A154" s="37"/>
      <c r="B154" s="20">
        <v>0.7</v>
      </c>
      <c r="C154" s="17">
        <v>43.39</v>
      </c>
      <c r="D154" s="16">
        <v>6277</v>
      </c>
      <c r="E154" s="41">
        <v>1.579</v>
      </c>
      <c r="F154" s="17">
        <v>31.66</v>
      </c>
      <c r="G154" s="16">
        <v>6408</v>
      </c>
      <c r="H154" s="17">
        <v>1373.76</v>
      </c>
      <c r="I154" s="17">
        <v>4.57</v>
      </c>
      <c r="J154" s="44"/>
    </row>
    <row r="155" spans="1:10">
      <c r="A155" s="37"/>
      <c r="B155" s="20">
        <v>0.75</v>
      </c>
      <c r="C155" s="17">
        <v>43.25</v>
      </c>
      <c r="D155" s="16">
        <v>7139</v>
      </c>
      <c r="E155" s="41">
        <v>1.798</v>
      </c>
      <c r="F155" s="17">
        <v>38.52</v>
      </c>
      <c r="G155" s="16">
        <v>6839</v>
      </c>
      <c r="H155" s="17">
        <v>1665.86</v>
      </c>
      <c r="I155" s="17">
        <v>4.29</v>
      </c>
      <c r="J155" s="44"/>
    </row>
    <row r="156" spans="1:10">
      <c r="A156" s="37"/>
      <c r="B156" s="20">
        <v>0.8</v>
      </c>
      <c r="C156" s="17">
        <v>43.11</v>
      </c>
      <c r="D156" s="16">
        <v>7991</v>
      </c>
      <c r="E156" s="41">
        <v>2.019</v>
      </c>
      <c r="F156" s="17">
        <v>45.43</v>
      </c>
      <c r="G156" s="16">
        <v>7206</v>
      </c>
      <c r="H156" s="17">
        <v>1958.91</v>
      </c>
      <c r="I156" s="17">
        <v>4.08</v>
      </c>
      <c r="J156" s="44"/>
    </row>
    <row r="157" spans="1:10">
      <c r="A157" s="37"/>
      <c r="B157" s="20">
        <v>0.9</v>
      </c>
      <c r="C157" s="17">
        <v>42.66</v>
      </c>
      <c r="D157" s="16">
        <v>9688</v>
      </c>
      <c r="E157" s="41">
        <v>2.511</v>
      </c>
      <c r="F157" s="17">
        <v>62.78</v>
      </c>
      <c r="G157" s="16">
        <v>7909</v>
      </c>
      <c r="H157" s="17">
        <v>2678.19</v>
      </c>
      <c r="I157" s="17">
        <v>3.62</v>
      </c>
      <c r="J157" s="44"/>
    </row>
    <row r="158" spans="1:10">
      <c r="A158" s="39"/>
      <c r="B158" s="20">
        <v>1</v>
      </c>
      <c r="C158" s="17">
        <v>42.23</v>
      </c>
      <c r="D158" s="16">
        <v>10729</v>
      </c>
      <c r="E158" s="41">
        <v>3.102</v>
      </c>
      <c r="F158" s="17">
        <v>84.85</v>
      </c>
      <c r="G158" s="16">
        <v>8476</v>
      </c>
      <c r="H158" s="17">
        <v>3582.9</v>
      </c>
      <c r="I158" s="17">
        <v>2.99</v>
      </c>
      <c r="J158" s="44"/>
    </row>
    <row r="159" s="1" customFormat="1" ht="14.25" hidden="1" spans="1:10">
      <c r="A159" s="11" t="s">
        <v>15</v>
      </c>
      <c r="B159" s="11" t="s">
        <v>45</v>
      </c>
      <c r="C159" s="11" t="s">
        <v>46</v>
      </c>
      <c r="D159" s="11" t="s">
        <v>19</v>
      </c>
      <c r="E159" s="11" t="s">
        <v>47</v>
      </c>
      <c r="F159" s="11" t="s">
        <v>48</v>
      </c>
      <c r="G159" s="11" t="s">
        <v>49</v>
      </c>
      <c r="H159" s="11" t="s">
        <v>50</v>
      </c>
      <c r="I159" s="11" t="s">
        <v>20</v>
      </c>
      <c r="J159" s="11" t="s">
        <v>51</v>
      </c>
    </row>
    <row r="160" s="1" customFormat="1" ht="19.5" hidden="1" spans="1:10">
      <c r="A160" s="12" t="s">
        <v>52</v>
      </c>
      <c r="B160" s="12" t="s">
        <v>53</v>
      </c>
      <c r="C160" s="12" t="s">
        <v>54</v>
      </c>
      <c r="D160" s="12" t="s">
        <v>55</v>
      </c>
      <c r="E160" s="12" t="s">
        <v>56</v>
      </c>
      <c r="F160" s="12" t="s">
        <v>57</v>
      </c>
      <c r="G160" s="12" t="s">
        <v>58</v>
      </c>
      <c r="H160" s="12" t="s">
        <v>59</v>
      </c>
      <c r="I160" s="12" t="s">
        <v>29</v>
      </c>
      <c r="J160" s="12" t="s">
        <v>60</v>
      </c>
    </row>
    <row r="161" s="1" customFormat="1" ht="14.25" hidden="1" spans="1:10">
      <c r="A161" s="36" t="s">
        <v>268</v>
      </c>
      <c r="B161" s="14" t="s">
        <v>62</v>
      </c>
      <c r="C161" s="14" t="s">
        <v>63</v>
      </c>
      <c r="D161" s="14" t="s">
        <v>37</v>
      </c>
      <c r="E161" s="14" t="s">
        <v>64</v>
      </c>
      <c r="F161" s="14" t="s">
        <v>36</v>
      </c>
      <c r="G161" s="14" t="s">
        <v>65</v>
      </c>
      <c r="H161" s="14" t="s">
        <v>35</v>
      </c>
      <c r="I161" s="14" t="s">
        <v>38</v>
      </c>
      <c r="J161" s="14" t="s">
        <v>66</v>
      </c>
    </row>
    <row r="162" spans="1:10">
      <c r="A162" s="37"/>
      <c r="B162" s="20">
        <v>0.4</v>
      </c>
      <c r="C162" s="17">
        <v>47.54</v>
      </c>
      <c r="D162" s="16">
        <v>2301</v>
      </c>
      <c r="E162" s="41">
        <v>0.574</v>
      </c>
      <c r="F162" s="17">
        <v>7.13</v>
      </c>
      <c r="G162" s="16">
        <v>3976</v>
      </c>
      <c r="H162" s="17">
        <v>338.88</v>
      </c>
      <c r="I162" s="17">
        <v>6.79</v>
      </c>
      <c r="J162" s="44" t="s">
        <v>39</v>
      </c>
    </row>
    <row r="163" spans="1:10">
      <c r="A163" s="37"/>
      <c r="B163" s="20">
        <v>0.45</v>
      </c>
      <c r="C163" s="17">
        <v>47.48</v>
      </c>
      <c r="D163" s="16">
        <v>2879</v>
      </c>
      <c r="E163" s="41">
        <v>0.718</v>
      </c>
      <c r="F163" s="17">
        <v>9.5</v>
      </c>
      <c r="G163" s="16">
        <v>4414</v>
      </c>
      <c r="H163" s="17">
        <v>451.09</v>
      </c>
      <c r="I163" s="17">
        <v>6.38</v>
      </c>
      <c r="J163" s="44"/>
    </row>
    <row r="164" spans="1:10">
      <c r="A164" s="37"/>
      <c r="B164" s="20">
        <v>0.5</v>
      </c>
      <c r="C164" s="17">
        <v>47.4</v>
      </c>
      <c r="D164" s="16">
        <v>3584</v>
      </c>
      <c r="E164" s="41">
        <v>0.899</v>
      </c>
      <c r="F164" s="17">
        <v>12.85</v>
      </c>
      <c r="G164" s="16">
        <v>4901</v>
      </c>
      <c r="H164" s="17">
        <v>609.3</v>
      </c>
      <c r="I164" s="17">
        <v>5.88</v>
      </c>
      <c r="J164" s="44"/>
    </row>
    <row r="165" spans="1:10">
      <c r="A165" s="37"/>
      <c r="B165" s="20">
        <v>0.55</v>
      </c>
      <c r="C165" s="17">
        <v>47.25</v>
      </c>
      <c r="D165" s="16">
        <v>4582</v>
      </c>
      <c r="E165" s="41">
        <v>1.144</v>
      </c>
      <c r="F165" s="17">
        <v>18.81</v>
      </c>
      <c r="G165" s="16">
        <v>5513</v>
      </c>
      <c r="H165" s="17">
        <v>888.73</v>
      </c>
      <c r="I165" s="17">
        <v>5.16</v>
      </c>
      <c r="J165" s="44"/>
    </row>
    <row r="166" spans="1:10">
      <c r="A166" s="37"/>
      <c r="B166" s="20">
        <v>0.6</v>
      </c>
      <c r="C166" s="17">
        <v>47.16</v>
      </c>
      <c r="D166" s="16">
        <v>5435</v>
      </c>
      <c r="E166" s="41">
        <v>1.36</v>
      </c>
      <c r="F166" s="17">
        <v>23.96</v>
      </c>
      <c r="G166" s="16">
        <v>5999</v>
      </c>
      <c r="H166" s="17">
        <v>1129.8</v>
      </c>
      <c r="I166" s="17">
        <v>4.81</v>
      </c>
      <c r="J166" s="44"/>
    </row>
    <row r="167" spans="1:10">
      <c r="A167" s="37"/>
      <c r="B167" s="20">
        <v>0.65</v>
      </c>
      <c r="C167" s="17">
        <v>46.92</v>
      </c>
      <c r="D167" s="16">
        <v>6257</v>
      </c>
      <c r="E167" s="41">
        <v>1.569</v>
      </c>
      <c r="F167" s="17">
        <v>29.01</v>
      </c>
      <c r="G167" s="16">
        <v>6410</v>
      </c>
      <c r="H167" s="17">
        <v>1361.27</v>
      </c>
      <c r="I167" s="17">
        <v>4.6</v>
      </c>
      <c r="J167" s="44"/>
    </row>
    <row r="168" spans="1:10">
      <c r="A168" s="37"/>
      <c r="B168" s="20">
        <v>0.7</v>
      </c>
      <c r="C168" s="17">
        <v>46.78</v>
      </c>
      <c r="D168" s="16">
        <v>7181</v>
      </c>
      <c r="E168" s="41">
        <v>1.806</v>
      </c>
      <c r="F168" s="17">
        <v>35.26</v>
      </c>
      <c r="G168" s="16">
        <v>6840</v>
      </c>
      <c r="H168" s="17">
        <v>1649.36</v>
      </c>
      <c r="I168" s="17">
        <v>4.35</v>
      </c>
      <c r="J168" s="44"/>
    </row>
    <row r="169" spans="1:10">
      <c r="A169" s="37"/>
      <c r="B169" s="20">
        <v>0.75</v>
      </c>
      <c r="C169" s="17">
        <v>46.64</v>
      </c>
      <c r="D169" s="16">
        <v>8218</v>
      </c>
      <c r="E169" s="41">
        <v>2.086</v>
      </c>
      <c r="F169" s="17">
        <v>43.92</v>
      </c>
      <c r="G169" s="16">
        <v>7301</v>
      </c>
      <c r="H169" s="17">
        <v>2048.81</v>
      </c>
      <c r="I169" s="17">
        <v>4.01</v>
      </c>
      <c r="J169" s="44"/>
    </row>
    <row r="170" spans="1:10">
      <c r="A170" s="37"/>
      <c r="B170" s="20">
        <v>0.8</v>
      </c>
      <c r="C170" s="17">
        <v>46.47</v>
      </c>
      <c r="D170" s="16">
        <v>9185</v>
      </c>
      <c r="E170" s="41">
        <v>2.353</v>
      </c>
      <c r="F170" s="17">
        <v>52.44</v>
      </c>
      <c r="G170" s="16">
        <v>7698</v>
      </c>
      <c r="H170" s="17">
        <v>2436.89</v>
      </c>
      <c r="I170" s="17">
        <v>3.77</v>
      </c>
      <c r="J170" s="44"/>
    </row>
    <row r="171" spans="1:10">
      <c r="A171" s="37"/>
      <c r="B171" s="20">
        <v>0.9</v>
      </c>
      <c r="C171" s="17">
        <v>46.04</v>
      </c>
      <c r="D171" s="16">
        <v>10521</v>
      </c>
      <c r="E171" s="41">
        <v>3.016</v>
      </c>
      <c r="F171" s="17">
        <v>74.62</v>
      </c>
      <c r="G171" s="16">
        <v>8381</v>
      </c>
      <c r="H171" s="17">
        <v>3435.64</v>
      </c>
      <c r="I171" s="17">
        <v>3.06</v>
      </c>
      <c r="J171" s="44"/>
    </row>
    <row r="172" spans="1:10">
      <c r="A172" s="39"/>
      <c r="B172" s="20">
        <v>1</v>
      </c>
      <c r="C172" s="17">
        <v>45.62</v>
      </c>
      <c r="D172" s="16">
        <v>11865</v>
      </c>
      <c r="E172" s="41">
        <v>3.611</v>
      </c>
      <c r="F172" s="17">
        <v>98.87</v>
      </c>
      <c r="G172" s="16">
        <v>9002</v>
      </c>
      <c r="H172" s="17">
        <v>4510.54</v>
      </c>
      <c r="I172" s="17">
        <v>2.63</v>
      </c>
      <c r="J172" s="44"/>
    </row>
    <row r="173" s="1" customFormat="1" ht="14.25" hidden="1" spans="1:10">
      <c r="A173" s="11" t="s">
        <v>15</v>
      </c>
      <c r="B173" s="11" t="s">
        <v>45</v>
      </c>
      <c r="C173" s="11" t="s">
        <v>46</v>
      </c>
      <c r="D173" s="11" t="s">
        <v>19</v>
      </c>
      <c r="E173" s="11" t="s">
        <v>47</v>
      </c>
      <c r="F173" s="11" t="s">
        <v>48</v>
      </c>
      <c r="G173" s="11" t="s">
        <v>49</v>
      </c>
      <c r="H173" s="11" t="s">
        <v>50</v>
      </c>
      <c r="I173" s="11" t="s">
        <v>20</v>
      </c>
      <c r="J173" s="11" t="s">
        <v>51</v>
      </c>
    </row>
    <row r="174" s="1" customFormat="1" ht="19.5" hidden="1" spans="1:10">
      <c r="A174" s="12" t="s">
        <v>52</v>
      </c>
      <c r="B174" s="12" t="s">
        <v>53</v>
      </c>
      <c r="C174" s="12" t="s">
        <v>54</v>
      </c>
      <c r="D174" s="12" t="s">
        <v>55</v>
      </c>
      <c r="E174" s="12" t="s">
        <v>56</v>
      </c>
      <c r="F174" s="12" t="s">
        <v>57</v>
      </c>
      <c r="G174" s="12" t="s">
        <v>58</v>
      </c>
      <c r="H174" s="12" t="s">
        <v>59</v>
      </c>
      <c r="I174" s="12" t="s">
        <v>29</v>
      </c>
      <c r="J174" s="12" t="s">
        <v>60</v>
      </c>
    </row>
    <row r="175" s="1" customFormat="1" ht="14.25" hidden="1" spans="1:10">
      <c r="A175" s="36" t="s">
        <v>269</v>
      </c>
      <c r="B175" s="14" t="s">
        <v>62</v>
      </c>
      <c r="C175" s="14" t="s">
        <v>63</v>
      </c>
      <c r="D175" s="14" t="s">
        <v>37</v>
      </c>
      <c r="E175" s="14" t="s">
        <v>64</v>
      </c>
      <c r="F175" s="14" t="s">
        <v>36</v>
      </c>
      <c r="G175" s="14" t="s">
        <v>65</v>
      </c>
      <c r="H175" s="14" t="s">
        <v>35</v>
      </c>
      <c r="I175" s="14" t="s">
        <v>38</v>
      </c>
      <c r="J175" s="14" t="s">
        <v>66</v>
      </c>
    </row>
    <row r="176" spans="1:10">
      <c r="A176" s="37"/>
      <c r="B176" s="20">
        <v>0.4</v>
      </c>
      <c r="C176" s="17">
        <v>36.63</v>
      </c>
      <c r="D176" s="16">
        <v>1648</v>
      </c>
      <c r="E176" s="41">
        <v>0.417</v>
      </c>
      <c r="F176" s="17">
        <v>5.48</v>
      </c>
      <c r="G176" s="16">
        <v>3130</v>
      </c>
      <c r="H176" s="17">
        <v>200.9</v>
      </c>
      <c r="I176" s="17">
        <v>8.2</v>
      </c>
      <c r="J176" s="44" t="s">
        <v>39</v>
      </c>
    </row>
    <row r="177" spans="1:10">
      <c r="A177" s="37"/>
      <c r="B177" s="20">
        <v>0.45</v>
      </c>
      <c r="C177" s="17">
        <v>36.58</v>
      </c>
      <c r="D177" s="16">
        <v>2068</v>
      </c>
      <c r="E177" s="41">
        <v>0.518</v>
      </c>
      <c r="F177" s="17">
        <v>7.23</v>
      </c>
      <c r="G177" s="16">
        <v>3484</v>
      </c>
      <c r="H177" s="17">
        <v>264.33</v>
      </c>
      <c r="I177" s="17">
        <v>7.82</v>
      </c>
      <c r="J177" s="44"/>
    </row>
    <row r="178" spans="1:10">
      <c r="A178" s="37"/>
      <c r="B178" s="20">
        <v>0.5</v>
      </c>
      <c r="C178" s="17">
        <v>36.53</v>
      </c>
      <c r="D178" s="16">
        <v>2609</v>
      </c>
      <c r="E178" s="41">
        <v>0.651</v>
      </c>
      <c r="F178" s="17">
        <v>9.91</v>
      </c>
      <c r="G178" s="16">
        <v>3904</v>
      </c>
      <c r="H178" s="17">
        <v>361.83</v>
      </c>
      <c r="I178" s="17">
        <v>7.21</v>
      </c>
      <c r="J178" s="44"/>
    </row>
    <row r="179" spans="1:10">
      <c r="A179" s="37"/>
      <c r="B179" s="20">
        <v>0.55</v>
      </c>
      <c r="C179" s="17">
        <v>36.44</v>
      </c>
      <c r="D179" s="16">
        <v>3207</v>
      </c>
      <c r="E179" s="41">
        <v>0.798</v>
      </c>
      <c r="F179" s="17">
        <v>13.37</v>
      </c>
      <c r="G179" s="16">
        <v>4302</v>
      </c>
      <c r="H179" s="17">
        <v>487.14</v>
      </c>
      <c r="I179" s="17">
        <v>6.58</v>
      </c>
      <c r="J179" s="44"/>
    </row>
    <row r="180" spans="1:10">
      <c r="A180" s="37"/>
      <c r="B180" s="20">
        <v>0.6</v>
      </c>
      <c r="C180" s="17">
        <v>36.36</v>
      </c>
      <c r="D180" s="16">
        <v>3782</v>
      </c>
      <c r="E180" s="41">
        <v>0.942</v>
      </c>
      <c r="F180" s="17">
        <v>16.56</v>
      </c>
      <c r="G180" s="16">
        <v>4649</v>
      </c>
      <c r="H180" s="17">
        <v>602.21</v>
      </c>
      <c r="I180" s="17">
        <v>6.28</v>
      </c>
      <c r="J180" s="44"/>
    </row>
    <row r="181" spans="1:10">
      <c r="A181" s="37"/>
      <c r="B181" s="20">
        <v>0.65</v>
      </c>
      <c r="C181" s="17">
        <v>36.35</v>
      </c>
      <c r="D181" s="16">
        <v>4300</v>
      </c>
      <c r="E181" s="41">
        <v>1.074</v>
      </c>
      <c r="F181" s="17">
        <v>19.42</v>
      </c>
      <c r="G181" s="16">
        <v>4965</v>
      </c>
      <c r="H181" s="17">
        <v>705.98</v>
      </c>
      <c r="I181" s="17">
        <v>6.09</v>
      </c>
      <c r="J181" s="44"/>
    </row>
    <row r="182" spans="1:10">
      <c r="A182" s="37"/>
      <c r="B182" s="20">
        <v>0.7</v>
      </c>
      <c r="C182" s="17">
        <v>36.18</v>
      </c>
      <c r="D182" s="16">
        <v>4998</v>
      </c>
      <c r="E182" s="41">
        <v>1.241</v>
      </c>
      <c r="F182" s="17">
        <v>24.65</v>
      </c>
      <c r="G182" s="16">
        <v>5335</v>
      </c>
      <c r="H182" s="17">
        <v>892.04</v>
      </c>
      <c r="I182" s="17">
        <v>5.6</v>
      </c>
      <c r="J182" s="44"/>
    </row>
    <row r="183" spans="1:10">
      <c r="A183" s="37"/>
      <c r="B183" s="20">
        <v>0.75</v>
      </c>
      <c r="C183" s="17">
        <v>36.02</v>
      </c>
      <c r="D183" s="16">
        <v>5953</v>
      </c>
      <c r="E183" s="41">
        <v>1.482</v>
      </c>
      <c r="F183" s="17">
        <v>32.28</v>
      </c>
      <c r="G183" s="16">
        <v>5803</v>
      </c>
      <c r="H183" s="17">
        <v>1162.8</v>
      </c>
      <c r="I183" s="17">
        <v>5.12</v>
      </c>
      <c r="J183" s="44"/>
    </row>
    <row r="184" spans="1:10">
      <c r="A184" s="37"/>
      <c r="B184" s="20">
        <v>0.8</v>
      </c>
      <c r="C184" s="17">
        <v>35.8</v>
      </c>
      <c r="D184" s="16">
        <v>6588</v>
      </c>
      <c r="E184" s="41">
        <v>1.642</v>
      </c>
      <c r="F184" s="17">
        <v>37.57</v>
      </c>
      <c r="G184" s="16">
        <v>6109</v>
      </c>
      <c r="H184" s="17">
        <v>1344.8</v>
      </c>
      <c r="I184" s="17">
        <v>4.9</v>
      </c>
      <c r="J184" s="44"/>
    </row>
    <row r="185" spans="1:10">
      <c r="A185" s="37"/>
      <c r="B185" s="20">
        <v>0.9</v>
      </c>
      <c r="C185" s="17">
        <v>35.57</v>
      </c>
      <c r="D185" s="16">
        <v>8054</v>
      </c>
      <c r="E185" s="41">
        <v>2.018</v>
      </c>
      <c r="F185" s="17">
        <v>50.95</v>
      </c>
      <c r="G185" s="16">
        <v>6738</v>
      </c>
      <c r="H185" s="17">
        <v>1812.52</v>
      </c>
      <c r="I185" s="17">
        <v>4.44</v>
      </c>
      <c r="J185" s="44"/>
    </row>
    <row r="186" spans="1:10">
      <c r="A186" s="39"/>
      <c r="B186" s="20">
        <v>1</v>
      </c>
      <c r="C186" s="17">
        <v>35.27</v>
      </c>
      <c r="D186" s="16">
        <v>9551</v>
      </c>
      <c r="E186" s="41">
        <v>2.405</v>
      </c>
      <c r="F186" s="17">
        <v>66.48</v>
      </c>
      <c r="G186" s="16">
        <v>7277</v>
      </c>
      <c r="H186" s="17">
        <v>2344.83</v>
      </c>
      <c r="I186" s="17">
        <v>4.07</v>
      </c>
      <c r="J186" s="44"/>
    </row>
    <row r="187" s="1" customFormat="1" ht="14.25" hidden="1" spans="1:10">
      <c r="A187" s="11" t="s">
        <v>15</v>
      </c>
      <c r="B187" s="11" t="s">
        <v>45</v>
      </c>
      <c r="C187" s="11" t="s">
        <v>46</v>
      </c>
      <c r="D187" s="11" t="s">
        <v>19</v>
      </c>
      <c r="E187" s="11" t="s">
        <v>47</v>
      </c>
      <c r="F187" s="11" t="s">
        <v>48</v>
      </c>
      <c r="G187" s="11" t="s">
        <v>49</v>
      </c>
      <c r="H187" s="11" t="s">
        <v>50</v>
      </c>
      <c r="I187" s="11" t="s">
        <v>20</v>
      </c>
      <c r="J187" s="11" t="s">
        <v>51</v>
      </c>
    </row>
    <row r="188" s="1" customFormat="1" ht="19.5" hidden="1" spans="1:10">
      <c r="A188" s="12" t="s">
        <v>52</v>
      </c>
      <c r="B188" s="12" t="s">
        <v>53</v>
      </c>
      <c r="C188" s="12" t="s">
        <v>54</v>
      </c>
      <c r="D188" s="12" t="s">
        <v>55</v>
      </c>
      <c r="E188" s="12" t="s">
        <v>56</v>
      </c>
      <c r="F188" s="12" t="s">
        <v>57</v>
      </c>
      <c r="G188" s="12" t="s">
        <v>58</v>
      </c>
      <c r="H188" s="12" t="s">
        <v>59</v>
      </c>
      <c r="I188" s="12" t="s">
        <v>29</v>
      </c>
      <c r="J188" s="12" t="s">
        <v>60</v>
      </c>
    </row>
    <row r="189" s="1" customFormat="1" ht="14.25" hidden="1" spans="1:10">
      <c r="A189" s="36" t="s">
        <v>270</v>
      </c>
      <c r="B189" s="14" t="s">
        <v>62</v>
      </c>
      <c r="C189" s="14" t="s">
        <v>63</v>
      </c>
      <c r="D189" s="14" t="s">
        <v>37</v>
      </c>
      <c r="E189" s="14" t="s">
        <v>64</v>
      </c>
      <c r="F189" s="14" t="s">
        <v>36</v>
      </c>
      <c r="G189" s="14" t="s">
        <v>65</v>
      </c>
      <c r="H189" s="14" t="s">
        <v>35</v>
      </c>
      <c r="I189" s="14" t="s">
        <v>38</v>
      </c>
      <c r="J189" s="14" t="s">
        <v>66</v>
      </c>
    </row>
    <row r="190" spans="1:10">
      <c r="A190" s="37"/>
      <c r="B190" s="20">
        <v>0.4</v>
      </c>
      <c r="C190" s="17">
        <v>41.55</v>
      </c>
      <c r="D190" s="16">
        <v>2091</v>
      </c>
      <c r="E190" s="41">
        <v>0.523</v>
      </c>
      <c r="F190" s="17">
        <v>6.52</v>
      </c>
      <c r="G190" s="16">
        <v>3502</v>
      </c>
      <c r="H190" s="17">
        <v>270.85</v>
      </c>
      <c r="I190" s="17">
        <v>7.72</v>
      </c>
      <c r="J190" s="44">
        <v>83</v>
      </c>
    </row>
    <row r="191" spans="1:10">
      <c r="A191" s="37"/>
      <c r="B191" s="20">
        <v>0.45</v>
      </c>
      <c r="C191" s="17">
        <v>41.5</v>
      </c>
      <c r="D191" s="16">
        <v>2607</v>
      </c>
      <c r="E191" s="41">
        <v>0.65</v>
      </c>
      <c r="F191" s="17">
        <v>8.64</v>
      </c>
      <c r="G191" s="16">
        <v>3887</v>
      </c>
      <c r="H191" s="17">
        <v>358.67</v>
      </c>
      <c r="I191" s="17">
        <v>7.27</v>
      </c>
      <c r="J191" s="44"/>
    </row>
    <row r="192" spans="1:10">
      <c r="A192" s="37"/>
      <c r="B192" s="20">
        <v>0.5</v>
      </c>
      <c r="C192" s="17">
        <v>41.42</v>
      </c>
      <c r="D192" s="16">
        <v>3279</v>
      </c>
      <c r="E192" s="41">
        <v>0.815</v>
      </c>
      <c r="F192" s="17">
        <v>11.86</v>
      </c>
      <c r="G192" s="16">
        <v>4341</v>
      </c>
      <c r="H192" s="17">
        <v>491.36</v>
      </c>
      <c r="I192" s="17">
        <v>6.67</v>
      </c>
      <c r="J192" s="44"/>
    </row>
    <row r="193" spans="1:10">
      <c r="A193" s="37"/>
      <c r="B193" s="20">
        <v>0.55</v>
      </c>
      <c r="C193" s="17">
        <v>41.3</v>
      </c>
      <c r="D193" s="16">
        <v>3995</v>
      </c>
      <c r="E193" s="41">
        <v>0.994</v>
      </c>
      <c r="F193" s="17">
        <v>15.88</v>
      </c>
      <c r="G193" s="16">
        <v>4777</v>
      </c>
      <c r="H193" s="17">
        <v>655.99</v>
      </c>
      <c r="I193" s="17">
        <v>6.09</v>
      </c>
      <c r="J193" s="44"/>
    </row>
    <row r="194" spans="1:10">
      <c r="A194" s="37"/>
      <c r="B194" s="20">
        <v>0.6</v>
      </c>
      <c r="C194" s="17">
        <v>41.22</v>
      </c>
      <c r="D194" s="16">
        <v>4702</v>
      </c>
      <c r="E194" s="41">
        <v>1.167</v>
      </c>
      <c r="F194" s="17">
        <v>19.8</v>
      </c>
      <c r="G194" s="16">
        <v>5168</v>
      </c>
      <c r="H194" s="17">
        <v>816.29</v>
      </c>
      <c r="I194" s="17">
        <v>5.76</v>
      </c>
      <c r="J194" s="44"/>
    </row>
    <row r="195" spans="1:10">
      <c r="A195" s="37"/>
      <c r="B195" s="20">
        <v>0.65</v>
      </c>
      <c r="C195" s="17">
        <v>40.99</v>
      </c>
      <c r="D195" s="16">
        <v>5585</v>
      </c>
      <c r="E195" s="41">
        <v>1.392</v>
      </c>
      <c r="F195" s="17">
        <v>25.92</v>
      </c>
      <c r="G195" s="16">
        <v>5642</v>
      </c>
      <c r="H195" s="17">
        <v>1062.24</v>
      </c>
      <c r="I195" s="17">
        <v>5.26</v>
      </c>
      <c r="J195" s="44"/>
    </row>
    <row r="196" spans="1:10">
      <c r="A196" s="37"/>
      <c r="B196" s="20">
        <v>0.7</v>
      </c>
      <c r="C196" s="17">
        <v>40.86</v>
      </c>
      <c r="D196" s="16">
        <v>6459</v>
      </c>
      <c r="E196" s="41">
        <v>1.611</v>
      </c>
      <c r="F196" s="17">
        <v>32.05</v>
      </c>
      <c r="G196" s="16">
        <v>6041</v>
      </c>
      <c r="H196" s="17">
        <v>1309.67</v>
      </c>
      <c r="I196" s="17">
        <v>4.93</v>
      </c>
      <c r="J196" s="44"/>
    </row>
    <row r="197" spans="1:10">
      <c r="A197" s="37"/>
      <c r="B197" s="20">
        <v>0.75</v>
      </c>
      <c r="C197" s="17">
        <v>40.72</v>
      </c>
      <c r="D197" s="16">
        <v>7418</v>
      </c>
      <c r="E197" s="41">
        <v>1.855</v>
      </c>
      <c r="F197" s="17">
        <v>39.64</v>
      </c>
      <c r="G197" s="16">
        <v>6446</v>
      </c>
      <c r="H197" s="17">
        <v>1614.06</v>
      </c>
      <c r="I197" s="17">
        <v>4.6</v>
      </c>
      <c r="J197" s="44"/>
    </row>
    <row r="198" spans="1:10">
      <c r="A198" s="37"/>
      <c r="B198" s="20">
        <v>0.8</v>
      </c>
      <c r="C198" s="17">
        <v>40.61</v>
      </c>
      <c r="D198" s="16">
        <v>8248</v>
      </c>
      <c r="E198" s="41">
        <v>2.066</v>
      </c>
      <c r="F198" s="17">
        <v>46.34</v>
      </c>
      <c r="G198" s="16">
        <v>6785</v>
      </c>
      <c r="H198" s="17">
        <v>1881.77</v>
      </c>
      <c r="I198" s="17">
        <v>4.38</v>
      </c>
      <c r="J198" s="44"/>
    </row>
    <row r="199" spans="1:10">
      <c r="A199" s="37"/>
      <c r="B199" s="20">
        <v>0.9</v>
      </c>
      <c r="C199" s="17">
        <v>40.26</v>
      </c>
      <c r="D199" s="16">
        <v>10122</v>
      </c>
      <c r="E199" s="41">
        <v>2.555</v>
      </c>
      <c r="F199" s="17">
        <v>63.7</v>
      </c>
      <c r="G199" s="16">
        <v>7455</v>
      </c>
      <c r="H199" s="17">
        <v>2564.62</v>
      </c>
      <c r="I199" s="17">
        <v>3.95</v>
      </c>
      <c r="J199" s="44"/>
    </row>
    <row r="200" spans="1:10">
      <c r="A200" s="39"/>
      <c r="B200" s="20">
        <v>1</v>
      </c>
      <c r="C200" s="17">
        <v>39.89</v>
      </c>
      <c r="D200" s="16">
        <v>11884</v>
      </c>
      <c r="E200" s="41">
        <v>3.031</v>
      </c>
      <c r="F200" s="17">
        <v>83.1</v>
      </c>
      <c r="G200" s="16">
        <v>8027</v>
      </c>
      <c r="H200" s="17">
        <v>3314.87</v>
      </c>
      <c r="I200" s="17">
        <v>3.59</v>
      </c>
      <c r="J200" s="44"/>
    </row>
    <row r="201" s="1" customFormat="1" ht="14.25" hidden="1" spans="1:10">
      <c r="A201" s="11" t="s">
        <v>15</v>
      </c>
      <c r="B201" s="11" t="s">
        <v>45</v>
      </c>
      <c r="C201" s="11" t="s">
        <v>46</v>
      </c>
      <c r="D201" s="11" t="s">
        <v>19</v>
      </c>
      <c r="E201" s="11" t="s">
        <v>47</v>
      </c>
      <c r="F201" s="11" t="s">
        <v>48</v>
      </c>
      <c r="G201" s="11" t="s">
        <v>49</v>
      </c>
      <c r="H201" s="11" t="s">
        <v>50</v>
      </c>
      <c r="I201" s="11" t="s">
        <v>20</v>
      </c>
      <c r="J201" s="11" t="s">
        <v>51</v>
      </c>
    </row>
    <row r="202" s="1" customFormat="1" ht="19.5" hidden="1" spans="1:10">
      <c r="A202" s="12" t="s">
        <v>52</v>
      </c>
      <c r="B202" s="12" t="s">
        <v>53</v>
      </c>
      <c r="C202" s="12" t="s">
        <v>54</v>
      </c>
      <c r="D202" s="12" t="s">
        <v>55</v>
      </c>
      <c r="E202" s="12" t="s">
        <v>56</v>
      </c>
      <c r="F202" s="12" t="s">
        <v>57</v>
      </c>
      <c r="G202" s="12" t="s">
        <v>58</v>
      </c>
      <c r="H202" s="12" t="s">
        <v>59</v>
      </c>
      <c r="I202" s="12" t="s">
        <v>29</v>
      </c>
      <c r="J202" s="12" t="s">
        <v>60</v>
      </c>
    </row>
    <row r="203" s="1" customFormat="1" ht="14.25" hidden="1" spans="1:10">
      <c r="A203" s="36" t="s">
        <v>270</v>
      </c>
      <c r="B203" s="14" t="s">
        <v>62</v>
      </c>
      <c r="C203" s="14" t="s">
        <v>63</v>
      </c>
      <c r="D203" s="14" t="s">
        <v>37</v>
      </c>
      <c r="E203" s="14" t="s">
        <v>64</v>
      </c>
      <c r="F203" s="14" t="s">
        <v>36</v>
      </c>
      <c r="G203" s="14" t="s">
        <v>65</v>
      </c>
      <c r="H203" s="14" t="s">
        <v>35</v>
      </c>
      <c r="I203" s="14" t="s">
        <v>38</v>
      </c>
      <c r="J203" s="14" t="s">
        <v>66</v>
      </c>
    </row>
    <row r="204" spans="1:10">
      <c r="A204" s="37"/>
      <c r="B204" s="20">
        <v>0.4</v>
      </c>
      <c r="C204" s="17">
        <v>43.91</v>
      </c>
      <c r="D204" s="16">
        <v>2279</v>
      </c>
      <c r="E204" s="41">
        <v>0.57</v>
      </c>
      <c r="F204" s="17">
        <v>7.02</v>
      </c>
      <c r="G204" s="16">
        <v>3669</v>
      </c>
      <c r="H204" s="17">
        <v>308.23</v>
      </c>
      <c r="I204" s="17">
        <v>7.4</v>
      </c>
      <c r="J204" s="44" t="s">
        <v>39</v>
      </c>
    </row>
    <row r="205" spans="1:10">
      <c r="A205" s="37"/>
      <c r="B205" s="20">
        <v>0.45</v>
      </c>
      <c r="C205" s="17">
        <v>43.87</v>
      </c>
      <c r="D205" s="16">
        <v>2844</v>
      </c>
      <c r="E205" s="41">
        <v>0.71</v>
      </c>
      <c r="F205" s="17">
        <v>9.22</v>
      </c>
      <c r="G205" s="16">
        <v>4071</v>
      </c>
      <c r="H205" s="17">
        <v>404.34</v>
      </c>
      <c r="I205" s="17">
        <v>7.03</v>
      </c>
      <c r="J205" s="44"/>
    </row>
    <row r="206" spans="1:10">
      <c r="A206" s="37"/>
      <c r="B206" s="20">
        <v>0.5</v>
      </c>
      <c r="C206" s="17">
        <v>43.75</v>
      </c>
      <c r="D206" s="16">
        <v>3565</v>
      </c>
      <c r="E206" s="41">
        <v>0.887</v>
      </c>
      <c r="F206" s="17">
        <v>12.76</v>
      </c>
      <c r="G206" s="16">
        <v>4535</v>
      </c>
      <c r="H206" s="17">
        <v>558.3</v>
      </c>
      <c r="I206" s="17">
        <v>6.39</v>
      </c>
      <c r="J206" s="44"/>
    </row>
    <row r="207" spans="1:10">
      <c r="A207" s="37"/>
      <c r="B207" s="20">
        <v>0.55</v>
      </c>
      <c r="C207" s="17">
        <v>43.64</v>
      </c>
      <c r="D207" s="16">
        <v>4346</v>
      </c>
      <c r="E207" s="41">
        <v>1.082</v>
      </c>
      <c r="F207" s="17">
        <v>17.56</v>
      </c>
      <c r="G207" s="16">
        <v>5000</v>
      </c>
      <c r="H207" s="17">
        <v>766.54</v>
      </c>
      <c r="I207" s="17">
        <v>5.67</v>
      </c>
      <c r="J207" s="44"/>
    </row>
    <row r="208" spans="1:10">
      <c r="A208" s="37"/>
      <c r="B208" s="20">
        <v>0.6</v>
      </c>
      <c r="C208" s="17">
        <v>43.52</v>
      </c>
      <c r="D208" s="16">
        <v>5367</v>
      </c>
      <c r="E208" s="41">
        <v>1.338</v>
      </c>
      <c r="F208" s="17">
        <v>23.53</v>
      </c>
      <c r="G208" s="16">
        <v>5544</v>
      </c>
      <c r="H208" s="17">
        <v>1024.26</v>
      </c>
      <c r="I208" s="17">
        <v>5.24</v>
      </c>
      <c r="J208" s="44"/>
    </row>
    <row r="209" spans="1:10">
      <c r="A209" s="37"/>
      <c r="B209" s="20">
        <v>0.65</v>
      </c>
      <c r="C209" s="17">
        <v>43.31</v>
      </c>
      <c r="D209" s="16">
        <v>6114</v>
      </c>
      <c r="E209" s="41">
        <v>1.53</v>
      </c>
      <c r="F209" s="17">
        <v>28.33</v>
      </c>
      <c r="G209" s="16">
        <v>5913</v>
      </c>
      <c r="H209" s="17">
        <v>1226.94</v>
      </c>
      <c r="I209" s="17">
        <v>4.98</v>
      </c>
      <c r="J209" s="44"/>
    </row>
    <row r="210" spans="1:10">
      <c r="A210" s="37"/>
      <c r="B210" s="20">
        <v>0.7</v>
      </c>
      <c r="C210" s="17">
        <v>43.18</v>
      </c>
      <c r="D210" s="16">
        <v>7065</v>
      </c>
      <c r="E210" s="41">
        <v>1.775</v>
      </c>
      <c r="F210" s="17">
        <v>35.07</v>
      </c>
      <c r="G210" s="16">
        <v>6339</v>
      </c>
      <c r="H210" s="17">
        <v>1514.33</v>
      </c>
      <c r="I210" s="17">
        <v>4.67</v>
      </c>
      <c r="J210" s="44"/>
    </row>
    <row r="211" spans="1:10">
      <c r="A211" s="37"/>
      <c r="B211" s="20">
        <v>0.75</v>
      </c>
      <c r="C211" s="17">
        <v>43.04</v>
      </c>
      <c r="D211" s="16">
        <v>8106</v>
      </c>
      <c r="E211" s="41">
        <v>2.033</v>
      </c>
      <c r="F211" s="17">
        <v>42.91</v>
      </c>
      <c r="G211" s="16">
        <v>6753</v>
      </c>
      <c r="H211" s="17">
        <v>1846.71</v>
      </c>
      <c r="I211" s="17">
        <v>4.39</v>
      </c>
      <c r="J211" s="44"/>
    </row>
    <row r="212" spans="1:10">
      <c r="A212" s="37"/>
      <c r="B212" s="20">
        <v>0.8</v>
      </c>
      <c r="C212" s="17">
        <v>42.9</v>
      </c>
      <c r="D212" s="16">
        <v>9042</v>
      </c>
      <c r="E212" s="41">
        <v>2.279</v>
      </c>
      <c r="F212" s="17">
        <v>50.75</v>
      </c>
      <c r="G212" s="16">
        <v>7107</v>
      </c>
      <c r="H212" s="17">
        <v>2177.07</v>
      </c>
      <c r="I212" s="17">
        <v>4.15</v>
      </c>
      <c r="J212" s="44"/>
    </row>
    <row r="213" spans="1:10">
      <c r="A213" s="37"/>
      <c r="B213" s="20">
        <v>0.9</v>
      </c>
      <c r="C213" s="17">
        <v>42.52</v>
      </c>
      <c r="D213" s="16">
        <v>11019</v>
      </c>
      <c r="E213" s="41">
        <v>2.814</v>
      </c>
      <c r="F213" s="17">
        <v>69.8</v>
      </c>
      <c r="G213" s="16">
        <v>7789</v>
      </c>
      <c r="H213" s="17">
        <v>2967.96</v>
      </c>
      <c r="I213" s="17">
        <v>3.71</v>
      </c>
      <c r="J213" s="44"/>
    </row>
    <row r="214" spans="1:10">
      <c r="A214" s="39"/>
      <c r="B214" s="20">
        <v>1</v>
      </c>
      <c r="C214" s="17">
        <v>42.1</v>
      </c>
      <c r="D214" s="16">
        <v>12900</v>
      </c>
      <c r="E214" s="41">
        <v>3.363</v>
      </c>
      <c r="F214" s="17">
        <v>91.96</v>
      </c>
      <c r="G214" s="16">
        <v>8365</v>
      </c>
      <c r="H214" s="17">
        <v>3871.53</v>
      </c>
      <c r="I214" s="17">
        <v>3.33</v>
      </c>
      <c r="J214" s="44"/>
    </row>
    <row r="215" s="1" customFormat="1" ht="14.25" hidden="1" spans="1:10">
      <c r="A215" s="11" t="s">
        <v>15</v>
      </c>
      <c r="B215" s="11" t="s">
        <v>45</v>
      </c>
      <c r="C215" s="11" t="s">
        <v>46</v>
      </c>
      <c r="D215" s="11" t="s">
        <v>19</v>
      </c>
      <c r="E215" s="11" t="s">
        <v>47</v>
      </c>
      <c r="F215" s="11" t="s">
        <v>48</v>
      </c>
      <c r="G215" s="11" t="s">
        <v>49</v>
      </c>
      <c r="H215" s="11" t="s">
        <v>50</v>
      </c>
      <c r="I215" s="11" t="s">
        <v>20</v>
      </c>
      <c r="J215" s="11" t="s">
        <v>51</v>
      </c>
    </row>
    <row r="216" s="1" customFormat="1" ht="19.5" hidden="1" spans="1:10">
      <c r="A216" s="12" t="s">
        <v>52</v>
      </c>
      <c r="B216" s="12" t="s">
        <v>53</v>
      </c>
      <c r="C216" s="12" t="s">
        <v>54</v>
      </c>
      <c r="D216" s="12" t="s">
        <v>55</v>
      </c>
      <c r="E216" s="12" t="s">
        <v>56</v>
      </c>
      <c r="F216" s="12" t="s">
        <v>57</v>
      </c>
      <c r="G216" s="12" t="s">
        <v>58</v>
      </c>
      <c r="H216" s="12" t="s">
        <v>59</v>
      </c>
      <c r="I216" s="12" t="s">
        <v>29</v>
      </c>
      <c r="J216" s="12" t="s">
        <v>60</v>
      </c>
    </row>
    <row r="217" s="1" customFormat="1" ht="14.25" hidden="1" spans="1:10">
      <c r="A217" s="36" t="s">
        <v>270</v>
      </c>
      <c r="B217" s="14" t="s">
        <v>62</v>
      </c>
      <c r="C217" s="14" t="s">
        <v>63</v>
      </c>
      <c r="D217" s="14" t="s">
        <v>37</v>
      </c>
      <c r="E217" s="14" t="s">
        <v>64</v>
      </c>
      <c r="F217" s="14" t="s">
        <v>36</v>
      </c>
      <c r="G217" s="14" t="s">
        <v>65</v>
      </c>
      <c r="H217" s="14" t="s">
        <v>35</v>
      </c>
      <c r="I217" s="14" t="s">
        <v>38</v>
      </c>
      <c r="J217" s="14" t="s">
        <v>66</v>
      </c>
    </row>
    <row r="218" spans="1:10">
      <c r="A218" s="37"/>
      <c r="B218" s="20">
        <v>0.4</v>
      </c>
      <c r="C218" s="17">
        <v>47.54</v>
      </c>
      <c r="D218" s="16">
        <v>2626</v>
      </c>
      <c r="E218" s="41">
        <v>0.659</v>
      </c>
      <c r="F218" s="17">
        <v>7.87</v>
      </c>
      <c r="G218" s="16">
        <v>3926</v>
      </c>
      <c r="H218" s="17">
        <v>373.9</v>
      </c>
      <c r="I218" s="17">
        <v>7.02</v>
      </c>
      <c r="J218" s="44">
        <v>87</v>
      </c>
    </row>
    <row r="219" spans="1:10">
      <c r="A219" s="37"/>
      <c r="B219" s="20">
        <v>0.45</v>
      </c>
      <c r="C219" s="17">
        <v>47.48</v>
      </c>
      <c r="D219" s="16">
        <v>3261</v>
      </c>
      <c r="E219" s="41">
        <v>0.809</v>
      </c>
      <c r="F219" s="17">
        <v>10.47</v>
      </c>
      <c r="G219" s="16">
        <v>4344</v>
      </c>
      <c r="H219" s="17">
        <v>496.9</v>
      </c>
      <c r="I219" s="17">
        <v>6.56</v>
      </c>
      <c r="J219" s="44"/>
    </row>
    <row r="220" spans="1:10">
      <c r="A220" s="37"/>
      <c r="B220" s="20">
        <v>0.5</v>
      </c>
      <c r="C220" s="17">
        <v>47.4</v>
      </c>
      <c r="D220" s="16">
        <v>4054</v>
      </c>
      <c r="E220" s="41">
        <v>1.008</v>
      </c>
      <c r="F220" s="17">
        <v>14.16</v>
      </c>
      <c r="G220" s="16">
        <v>4820</v>
      </c>
      <c r="H220" s="17">
        <v>671.27</v>
      </c>
      <c r="I220" s="17">
        <v>6.04</v>
      </c>
      <c r="J220" s="44"/>
    </row>
    <row r="221" spans="1:10">
      <c r="A221" s="37"/>
      <c r="B221" s="20">
        <v>0.55</v>
      </c>
      <c r="C221" s="17">
        <v>47.19</v>
      </c>
      <c r="D221" s="16">
        <v>5025</v>
      </c>
      <c r="E221" s="41">
        <v>1.249</v>
      </c>
      <c r="F221" s="17">
        <v>20.06</v>
      </c>
      <c r="G221" s="16">
        <v>5358</v>
      </c>
      <c r="H221" s="17">
        <v>946.89</v>
      </c>
      <c r="I221" s="17">
        <v>5.31</v>
      </c>
      <c r="J221" s="44"/>
    </row>
    <row r="222" spans="1:10">
      <c r="A222" s="37"/>
      <c r="B222" s="20">
        <v>0.6</v>
      </c>
      <c r="C222" s="17">
        <v>46.98</v>
      </c>
      <c r="D222" s="16">
        <v>6179</v>
      </c>
      <c r="E222" s="41">
        <v>1.536</v>
      </c>
      <c r="F222" s="17">
        <v>26.61</v>
      </c>
      <c r="G222" s="16">
        <v>5900</v>
      </c>
      <c r="H222" s="17">
        <v>1250.14</v>
      </c>
      <c r="I222" s="17">
        <v>4.94</v>
      </c>
      <c r="J222" s="44"/>
    </row>
    <row r="223" spans="1:10">
      <c r="A223" s="37"/>
      <c r="B223" s="20">
        <v>0.65</v>
      </c>
      <c r="C223" s="17">
        <v>46.82</v>
      </c>
      <c r="D223" s="16">
        <v>7102</v>
      </c>
      <c r="E223" s="41">
        <v>1.775</v>
      </c>
      <c r="F223" s="17">
        <v>32.71</v>
      </c>
      <c r="G223" s="16">
        <v>6320</v>
      </c>
      <c r="H223" s="17">
        <v>1531.71</v>
      </c>
      <c r="I223" s="17">
        <v>4.64</v>
      </c>
      <c r="J223" s="44"/>
    </row>
    <row r="224" spans="1:10">
      <c r="A224" s="37"/>
      <c r="B224" s="20">
        <v>0.7</v>
      </c>
      <c r="C224" s="17">
        <v>46.72</v>
      </c>
      <c r="D224" s="16">
        <v>8184</v>
      </c>
      <c r="E224" s="41">
        <v>2.049</v>
      </c>
      <c r="F224" s="17">
        <v>39.99</v>
      </c>
      <c r="G224" s="16">
        <v>6759</v>
      </c>
      <c r="H224" s="17">
        <v>1868.31</v>
      </c>
      <c r="I224" s="17">
        <v>4.38</v>
      </c>
      <c r="J224" s="44"/>
    </row>
    <row r="225" spans="1:10">
      <c r="A225" s="37"/>
      <c r="B225" s="20">
        <v>0.75</v>
      </c>
      <c r="C225" s="17">
        <v>46.56</v>
      </c>
      <c r="D225" s="16">
        <v>9348</v>
      </c>
      <c r="E225" s="41">
        <v>2.351</v>
      </c>
      <c r="F225" s="17">
        <v>49.17</v>
      </c>
      <c r="G225" s="16">
        <v>7188</v>
      </c>
      <c r="H225" s="17">
        <v>2289.33</v>
      </c>
      <c r="I225" s="17">
        <v>4.08</v>
      </c>
      <c r="J225" s="44"/>
    </row>
    <row r="226" spans="1:10">
      <c r="A226" s="37"/>
      <c r="B226" s="20">
        <v>0.8</v>
      </c>
      <c r="C226" s="17">
        <v>46.36</v>
      </c>
      <c r="D226" s="16">
        <v>10505</v>
      </c>
      <c r="E226" s="41">
        <v>2.655</v>
      </c>
      <c r="F226" s="17">
        <v>59.21</v>
      </c>
      <c r="G226" s="16">
        <v>7570</v>
      </c>
      <c r="H226" s="17">
        <v>2745.12</v>
      </c>
      <c r="I226" s="17">
        <v>3.83</v>
      </c>
      <c r="J226" s="44"/>
    </row>
    <row r="227" spans="1:10">
      <c r="A227" s="37"/>
      <c r="B227" s="20">
        <v>0.9</v>
      </c>
      <c r="C227" s="17">
        <v>45.96</v>
      </c>
      <c r="D227" s="16">
        <v>12511</v>
      </c>
      <c r="E227" s="41">
        <v>3.239</v>
      </c>
      <c r="F227" s="17">
        <v>80.46</v>
      </c>
      <c r="G227" s="16">
        <v>8264</v>
      </c>
      <c r="H227" s="17">
        <v>3697.56</v>
      </c>
      <c r="I227" s="17">
        <v>3.38</v>
      </c>
      <c r="J227" s="44"/>
    </row>
    <row r="228" spans="1:10">
      <c r="A228" s="39"/>
      <c r="B228" s="20">
        <v>1</v>
      </c>
      <c r="C228" s="17">
        <v>45.48</v>
      </c>
      <c r="D228" s="16">
        <v>14307</v>
      </c>
      <c r="E228" s="41">
        <v>3.872</v>
      </c>
      <c r="F228" s="17">
        <v>106.6</v>
      </c>
      <c r="G228" s="16">
        <v>8859</v>
      </c>
      <c r="H228" s="17">
        <v>4848.68</v>
      </c>
      <c r="I228" s="17">
        <v>2.95</v>
      </c>
      <c r="J228" s="44"/>
    </row>
    <row r="229" s="1" customFormat="1" ht="14.25" hidden="1" spans="1:10">
      <c r="A229" s="11" t="s">
        <v>15</v>
      </c>
      <c r="B229" s="11" t="s">
        <v>45</v>
      </c>
      <c r="C229" s="11" t="s">
        <v>46</v>
      </c>
      <c r="D229" s="11" t="s">
        <v>19</v>
      </c>
      <c r="E229" s="11" t="s">
        <v>47</v>
      </c>
      <c r="F229" s="11" t="s">
        <v>48</v>
      </c>
      <c r="G229" s="11" t="s">
        <v>49</v>
      </c>
      <c r="H229" s="11" t="s">
        <v>50</v>
      </c>
      <c r="I229" s="11" t="s">
        <v>20</v>
      </c>
      <c r="J229" s="11" t="s">
        <v>51</v>
      </c>
    </row>
    <row r="230" s="1" customFormat="1" ht="19.5" hidden="1" spans="1:10">
      <c r="A230" s="12" t="s">
        <v>52</v>
      </c>
      <c r="B230" s="12" t="s">
        <v>53</v>
      </c>
      <c r="C230" s="12" t="s">
        <v>54</v>
      </c>
      <c r="D230" s="12" t="s">
        <v>55</v>
      </c>
      <c r="E230" s="12" t="s">
        <v>56</v>
      </c>
      <c r="F230" s="12" t="s">
        <v>57</v>
      </c>
      <c r="G230" s="12" t="s">
        <v>58</v>
      </c>
      <c r="H230" s="12" t="s">
        <v>59</v>
      </c>
      <c r="I230" s="12" t="s">
        <v>29</v>
      </c>
      <c r="J230" s="12" t="s">
        <v>60</v>
      </c>
    </row>
    <row r="231" s="1" customFormat="1" ht="14.25" hidden="1" spans="1:10">
      <c r="A231" s="36" t="s">
        <v>270</v>
      </c>
      <c r="B231" s="14" t="s">
        <v>62</v>
      </c>
      <c r="C231" s="14" t="s">
        <v>63</v>
      </c>
      <c r="D231" s="14" t="s">
        <v>37</v>
      </c>
      <c r="E231" s="14" t="s">
        <v>64</v>
      </c>
      <c r="F231" s="14" t="s">
        <v>36</v>
      </c>
      <c r="G231" s="14" t="s">
        <v>65</v>
      </c>
      <c r="H231" s="14" t="s">
        <v>35</v>
      </c>
      <c r="I231" s="14" t="s">
        <v>38</v>
      </c>
      <c r="J231" s="14" t="s">
        <v>66</v>
      </c>
    </row>
    <row r="232" spans="1:10">
      <c r="A232" s="37"/>
      <c r="B232" s="20">
        <v>0.4</v>
      </c>
      <c r="C232" s="17">
        <v>36.58</v>
      </c>
      <c r="D232" s="16">
        <v>1925</v>
      </c>
      <c r="E232" s="41">
        <v>0.5</v>
      </c>
      <c r="F232" s="17">
        <v>6.27</v>
      </c>
      <c r="G232" s="16">
        <v>3085</v>
      </c>
      <c r="H232" s="17">
        <v>229.4</v>
      </c>
      <c r="I232" s="17">
        <v>8.39</v>
      </c>
      <c r="J232" s="44" t="s">
        <v>39</v>
      </c>
    </row>
    <row r="233" spans="1:10">
      <c r="A233" s="37"/>
      <c r="B233" s="20">
        <v>0.45</v>
      </c>
      <c r="C233" s="17">
        <v>36.52</v>
      </c>
      <c r="D233" s="16">
        <v>2416</v>
      </c>
      <c r="E233" s="41">
        <v>0.624</v>
      </c>
      <c r="F233" s="17">
        <v>8.34</v>
      </c>
      <c r="G233" s="16">
        <v>3427</v>
      </c>
      <c r="H233" s="17">
        <v>304.46</v>
      </c>
      <c r="I233" s="17">
        <v>7.94</v>
      </c>
      <c r="J233" s="44"/>
    </row>
    <row r="234" spans="1:10">
      <c r="A234" s="37"/>
      <c r="B234" s="20">
        <v>0.5</v>
      </c>
      <c r="C234" s="17">
        <v>36.43</v>
      </c>
      <c r="D234" s="16">
        <v>3076</v>
      </c>
      <c r="E234" s="41">
        <v>0.793</v>
      </c>
      <c r="F234" s="17">
        <v>11.87</v>
      </c>
      <c r="G234" s="16">
        <v>3839</v>
      </c>
      <c r="H234" s="17">
        <v>432.36</v>
      </c>
      <c r="I234" s="17">
        <v>7.11</v>
      </c>
      <c r="J234" s="44"/>
    </row>
    <row r="235" spans="1:10">
      <c r="A235" s="37"/>
      <c r="B235" s="20">
        <v>0.55</v>
      </c>
      <c r="C235" s="17">
        <v>36.35</v>
      </c>
      <c r="D235" s="16">
        <v>3743</v>
      </c>
      <c r="E235" s="41">
        <v>0.966</v>
      </c>
      <c r="F235" s="17">
        <v>15.49</v>
      </c>
      <c r="G235" s="16">
        <v>4224</v>
      </c>
      <c r="H235" s="17">
        <v>563.21</v>
      </c>
      <c r="I235" s="17">
        <v>6.65</v>
      </c>
      <c r="J235" s="44"/>
    </row>
    <row r="236" spans="1:10">
      <c r="A236" s="37"/>
      <c r="B236" s="20">
        <v>0.6</v>
      </c>
      <c r="C236" s="17">
        <v>36.26</v>
      </c>
      <c r="D236" s="16">
        <v>4422</v>
      </c>
      <c r="E236" s="41">
        <v>1.14</v>
      </c>
      <c r="F236" s="17">
        <v>19.7</v>
      </c>
      <c r="G236" s="16">
        <v>4576</v>
      </c>
      <c r="H236" s="17">
        <v>714.16</v>
      </c>
      <c r="I236" s="17">
        <v>6.19</v>
      </c>
      <c r="J236" s="44"/>
    </row>
    <row r="237" spans="1:10">
      <c r="A237" s="37"/>
      <c r="B237" s="20">
        <v>0.65</v>
      </c>
      <c r="C237" s="17">
        <v>36.15</v>
      </c>
      <c r="D237" s="16">
        <v>5030</v>
      </c>
      <c r="E237" s="41">
        <v>1.294</v>
      </c>
      <c r="F237" s="17">
        <v>23.55</v>
      </c>
      <c r="G237" s="16">
        <v>4881</v>
      </c>
      <c r="H237" s="17">
        <v>851.35</v>
      </c>
      <c r="I237" s="17">
        <v>5.91</v>
      </c>
      <c r="J237" s="44"/>
    </row>
    <row r="238" spans="1:10">
      <c r="A238" s="37"/>
      <c r="B238" s="20">
        <v>0.7</v>
      </c>
      <c r="C238" s="17">
        <v>35.94</v>
      </c>
      <c r="D238" s="16">
        <v>5849</v>
      </c>
      <c r="E238" s="41">
        <v>1.505</v>
      </c>
      <c r="F238" s="17">
        <v>29.26</v>
      </c>
      <c r="G238" s="16">
        <v>5228</v>
      </c>
      <c r="H238" s="17">
        <v>1051.67</v>
      </c>
      <c r="I238" s="17">
        <v>5.56</v>
      </c>
      <c r="J238" s="44"/>
    </row>
    <row r="239" spans="1:10">
      <c r="A239" s="37"/>
      <c r="B239" s="20">
        <v>0.75</v>
      </c>
      <c r="C239" s="17">
        <v>35.76</v>
      </c>
      <c r="D239" s="16">
        <v>6923</v>
      </c>
      <c r="E239" s="41">
        <v>1.781</v>
      </c>
      <c r="F239" s="17">
        <v>38.2</v>
      </c>
      <c r="G239" s="16">
        <v>5665</v>
      </c>
      <c r="H239" s="17">
        <v>1365.89</v>
      </c>
      <c r="I239" s="17">
        <v>5.07</v>
      </c>
      <c r="J239" s="44"/>
    </row>
    <row r="240" spans="1:10">
      <c r="A240" s="37"/>
      <c r="B240" s="20">
        <v>0.8</v>
      </c>
      <c r="C240" s="17">
        <v>35.62</v>
      </c>
      <c r="D240" s="16">
        <v>7740</v>
      </c>
      <c r="E240" s="41">
        <v>1.995</v>
      </c>
      <c r="F240" s="17">
        <v>45.04</v>
      </c>
      <c r="G240" s="16">
        <v>5958</v>
      </c>
      <c r="H240" s="17">
        <v>1604</v>
      </c>
      <c r="I240" s="17">
        <v>4.83</v>
      </c>
      <c r="J240" s="44"/>
    </row>
    <row r="241" spans="1:10">
      <c r="A241" s="37"/>
      <c r="B241" s="20">
        <v>0.9</v>
      </c>
      <c r="C241" s="17">
        <v>35.32</v>
      </c>
      <c r="D241" s="16">
        <v>9407</v>
      </c>
      <c r="E241" s="41">
        <v>2.442</v>
      </c>
      <c r="F241" s="17">
        <v>61.32</v>
      </c>
      <c r="G241" s="16">
        <v>6541</v>
      </c>
      <c r="H241" s="17">
        <v>2165.99</v>
      </c>
      <c r="I241" s="17">
        <v>4.34</v>
      </c>
      <c r="J241" s="44"/>
    </row>
    <row r="242" spans="1:10">
      <c r="A242" s="39"/>
      <c r="B242" s="20">
        <v>1</v>
      </c>
      <c r="C242" s="17">
        <v>34.98</v>
      </c>
      <c r="D242" s="16">
        <v>10944</v>
      </c>
      <c r="E242" s="41">
        <v>2.857</v>
      </c>
      <c r="F242" s="17">
        <v>78.82</v>
      </c>
      <c r="G242" s="16">
        <v>7040</v>
      </c>
      <c r="H242" s="17">
        <v>2756.77</v>
      </c>
      <c r="I242" s="17">
        <v>3.97</v>
      </c>
      <c r="J242" s="44"/>
    </row>
    <row r="243" s="1" customFormat="1" ht="14.25" hidden="1" spans="1:10">
      <c r="A243" s="11" t="s">
        <v>15</v>
      </c>
      <c r="B243" s="11" t="s">
        <v>45</v>
      </c>
      <c r="C243" s="11" t="s">
        <v>46</v>
      </c>
      <c r="D243" s="11" t="s">
        <v>19</v>
      </c>
      <c r="E243" s="11" t="s">
        <v>47</v>
      </c>
      <c r="F243" s="11" t="s">
        <v>48</v>
      </c>
      <c r="G243" s="11" t="s">
        <v>49</v>
      </c>
      <c r="H243" s="11" t="s">
        <v>50</v>
      </c>
      <c r="I243" s="11" t="s">
        <v>20</v>
      </c>
      <c r="J243" s="11" t="s">
        <v>51</v>
      </c>
    </row>
    <row r="244" s="1" customFormat="1" ht="19.5" hidden="1" spans="1:10">
      <c r="A244" s="12" t="s">
        <v>52</v>
      </c>
      <c r="B244" s="12" t="s">
        <v>53</v>
      </c>
      <c r="C244" s="12" t="s">
        <v>54</v>
      </c>
      <c r="D244" s="12" t="s">
        <v>55</v>
      </c>
      <c r="E244" s="12" t="s">
        <v>56</v>
      </c>
      <c r="F244" s="12" t="s">
        <v>57</v>
      </c>
      <c r="G244" s="12" t="s">
        <v>58</v>
      </c>
      <c r="H244" s="12" t="s">
        <v>59</v>
      </c>
      <c r="I244" s="12" t="s">
        <v>29</v>
      </c>
      <c r="J244" s="12" t="s">
        <v>60</v>
      </c>
    </row>
    <row r="245" s="1" customFormat="1" ht="14.25" hidden="1" spans="1:10">
      <c r="A245" s="36" t="s">
        <v>269</v>
      </c>
      <c r="B245" s="14" t="s">
        <v>62</v>
      </c>
      <c r="C245" s="14" t="s">
        <v>63</v>
      </c>
      <c r="D245" s="14" t="s">
        <v>37</v>
      </c>
      <c r="E245" s="14" t="s">
        <v>64</v>
      </c>
      <c r="F245" s="14" t="s">
        <v>36</v>
      </c>
      <c r="G245" s="14" t="s">
        <v>65</v>
      </c>
      <c r="H245" s="14" t="s">
        <v>35</v>
      </c>
      <c r="I245" s="14" t="s">
        <v>38</v>
      </c>
      <c r="J245" s="14" t="s">
        <v>66</v>
      </c>
    </row>
    <row r="246" spans="1:10">
      <c r="A246" s="37"/>
      <c r="B246" s="20">
        <v>0.4</v>
      </c>
      <c r="C246" s="17">
        <v>41.53</v>
      </c>
      <c r="D246" s="16">
        <v>2419</v>
      </c>
      <c r="E246" s="41">
        <v>0.622</v>
      </c>
      <c r="F246" s="17">
        <v>7.47</v>
      </c>
      <c r="G246" s="16">
        <v>3442</v>
      </c>
      <c r="H246" s="17">
        <v>310.3</v>
      </c>
      <c r="I246" s="17">
        <v>7.8</v>
      </c>
      <c r="J246" s="44">
        <v>84</v>
      </c>
    </row>
    <row r="247" spans="1:10">
      <c r="A247" s="37"/>
      <c r="B247" s="20">
        <v>0.45</v>
      </c>
      <c r="C247" s="17">
        <v>41.46</v>
      </c>
      <c r="D247" s="16">
        <v>3025</v>
      </c>
      <c r="E247" s="41">
        <v>0.778</v>
      </c>
      <c r="F247" s="17">
        <v>9.94</v>
      </c>
      <c r="G247" s="16">
        <v>3822</v>
      </c>
      <c r="H247" s="17">
        <v>412.31</v>
      </c>
      <c r="I247" s="17">
        <v>7.34</v>
      </c>
      <c r="J247" s="44"/>
    </row>
    <row r="248" spans="1:10">
      <c r="A248" s="37"/>
      <c r="B248" s="20">
        <v>0.5</v>
      </c>
      <c r="C248" s="17">
        <v>41.3</v>
      </c>
      <c r="D248" s="16">
        <v>3763</v>
      </c>
      <c r="E248" s="41">
        <v>0.97</v>
      </c>
      <c r="F248" s="17">
        <v>13.73</v>
      </c>
      <c r="G248" s="16">
        <v>4247</v>
      </c>
      <c r="H248" s="17">
        <v>567.18</v>
      </c>
      <c r="I248" s="17">
        <v>6.63</v>
      </c>
      <c r="J248" s="44"/>
    </row>
    <row r="249" spans="1:10">
      <c r="A249" s="37"/>
      <c r="B249" s="20">
        <v>0.55</v>
      </c>
      <c r="C249" s="17">
        <v>41.13</v>
      </c>
      <c r="D249" s="16">
        <v>4635</v>
      </c>
      <c r="E249" s="41">
        <v>1.192</v>
      </c>
      <c r="F249" s="17">
        <v>18.57</v>
      </c>
      <c r="G249" s="16">
        <v>4678</v>
      </c>
      <c r="H249" s="17">
        <v>763.9</v>
      </c>
      <c r="I249" s="17">
        <v>6.07</v>
      </c>
      <c r="J249" s="44"/>
    </row>
    <row r="250" spans="1:10">
      <c r="A250" s="37"/>
      <c r="B250" s="20">
        <v>0.6</v>
      </c>
      <c r="C250" s="17">
        <v>41.01</v>
      </c>
      <c r="D250" s="16">
        <v>5465</v>
      </c>
      <c r="E250" s="41">
        <v>1.409</v>
      </c>
      <c r="F250" s="17">
        <v>23.67</v>
      </c>
      <c r="G250" s="16">
        <v>5063</v>
      </c>
      <c r="H250" s="17">
        <v>970.9</v>
      </c>
      <c r="I250" s="17">
        <v>5.63</v>
      </c>
      <c r="J250" s="44"/>
    </row>
    <row r="251" spans="1:10">
      <c r="A251" s="37"/>
      <c r="B251" s="20">
        <v>0.65</v>
      </c>
      <c r="C251" s="17">
        <v>40.85</v>
      </c>
      <c r="D251" s="16">
        <v>6568</v>
      </c>
      <c r="E251" s="41">
        <v>1.688</v>
      </c>
      <c r="F251" s="17">
        <v>31.16</v>
      </c>
      <c r="G251" s="16">
        <v>5534</v>
      </c>
      <c r="H251" s="17">
        <v>1272.87</v>
      </c>
      <c r="I251" s="17">
        <v>5.16</v>
      </c>
      <c r="J251" s="44"/>
    </row>
    <row r="252" spans="1:10">
      <c r="A252" s="37"/>
      <c r="B252" s="20">
        <v>0.7</v>
      </c>
      <c r="C252" s="17">
        <v>40.76</v>
      </c>
      <c r="D252" s="16">
        <v>7540</v>
      </c>
      <c r="E252" s="41">
        <v>1.941</v>
      </c>
      <c r="F252" s="17">
        <v>38.06</v>
      </c>
      <c r="G252" s="16">
        <v>5916</v>
      </c>
      <c r="H252" s="17">
        <v>1551.35</v>
      </c>
      <c r="I252" s="17">
        <v>4.86</v>
      </c>
      <c r="J252" s="44"/>
    </row>
    <row r="253" spans="1:10">
      <c r="A253" s="37"/>
      <c r="B253" s="20">
        <v>0.75</v>
      </c>
      <c r="C253" s="17">
        <v>40.55</v>
      </c>
      <c r="D253" s="16">
        <v>8605</v>
      </c>
      <c r="E253" s="41">
        <v>2.223</v>
      </c>
      <c r="F253" s="17">
        <v>46.97</v>
      </c>
      <c r="G253" s="16">
        <v>6293</v>
      </c>
      <c r="H253" s="17">
        <v>1904.43</v>
      </c>
      <c r="I253" s="17">
        <v>4.52</v>
      </c>
      <c r="J253" s="44"/>
    </row>
    <row r="254" spans="1:10">
      <c r="A254" s="37"/>
      <c r="B254" s="20">
        <v>0.8</v>
      </c>
      <c r="C254" s="17">
        <v>40.4</v>
      </c>
      <c r="D254" s="16">
        <v>9542</v>
      </c>
      <c r="E254" s="41">
        <v>2.479</v>
      </c>
      <c r="F254" s="17">
        <v>55.28</v>
      </c>
      <c r="G254" s="16">
        <v>6608</v>
      </c>
      <c r="H254" s="17">
        <v>2233.35</v>
      </c>
      <c r="I254" s="17">
        <v>4.27</v>
      </c>
      <c r="J254" s="44"/>
    </row>
    <row r="255" spans="1:10">
      <c r="A255" s="37"/>
      <c r="B255" s="20">
        <v>0.9</v>
      </c>
      <c r="C255" s="17">
        <v>40.03</v>
      </c>
      <c r="D255" s="16">
        <v>11585</v>
      </c>
      <c r="E255" s="41">
        <v>3.042</v>
      </c>
      <c r="F255" s="17">
        <v>75.93</v>
      </c>
      <c r="G255" s="16">
        <v>7216</v>
      </c>
      <c r="H255" s="17">
        <v>3039.83</v>
      </c>
      <c r="I255" s="17">
        <v>3.81</v>
      </c>
      <c r="J255" s="44"/>
    </row>
    <row r="256" spans="1:10">
      <c r="A256" s="39"/>
      <c r="B256" s="20">
        <v>1</v>
      </c>
      <c r="C256" s="17">
        <v>39.59</v>
      </c>
      <c r="D256" s="16">
        <v>13551</v>
      </c>
      <c r="E256" s="41">
        <v>3.615</v>
      </c>
      <c r="F256" s="17">
        <v>99.67</v>
      </c>
      <c r="G256" s="16">
        <v>7726</v>
      </c>
      <c r="H256" s="17">
        <v>3945.57</v>
      </c>
      <c r="I256" s="17">
        <v>3.43</v>
      </c>
      <c r="J256" s="44"/>
    </row>
    <row r="257" s="1" customFormat="1" ht="14.25" hidden="1" spans="1:10">
      <c r="A257" s="11" t="s">
        <v>15</v>
      </c>
      <c r="B257" s="11" t="s">
        <v>45</v>
      </c>
      <c r="C257" s="11" t="s">
        <v>46</v>
      </c>
      <c r="D257" s="11" t="s">
        <v>19</v>
      </c>
      <c r="E257" s="11" t="s">
        <v>47</v>
      </c>
      <c r="F257" s="11" t="s">
        <v>48</v>
      </c>
      <c r="G257" s="11" t="s">
        <v>49</v>
      </c>
      <c r="H257" s="11" t="s">
        <v>50</v>
      </c>
      <c r="I257" s="11" t="s">
        <v>20</v>
      </c>
      <c r="J257" s="11" t="s">
        <v>51</v>
      </c>
    </row>
    <row r="258" s="1" customFormat="1" ht="19.5" hidden="1" spans="1:10">
      <c r="A258" s="12" t="s">
        <v>52</v>
      </c>
      <c r="B258" s="12" t="s">
        <v>53</v>
      </c>
      <c r="C258" s="12" t="s">
        <v>54</v>
      </c>
      <c r="D258" s="12" t="s">
        <v>55</v>
      </c>
      <c r="E258" s="12" t="s">
        <v>56</v>
      </c>
      <c r="F258" s="12" t="s">
        <v>57</v>
      </c>
      <c r="G258" s="12" t="s">
        <v>58</v>
      </c>
      <c r="H258" s="12" t="s">
        <v>59</v>
      </c>
      <c r="I258" s="12" t="s">
        <v>29</v>
      </c>
      <c r="J258" s="12" t="s">
        <v>60</v>
      </c>
    </row>
    <row r="259" s="1" customFormat="1" ht="14.25" hidden="1" spans="1:10">
      <c r="A259" s="36" t="s">
        <v>271</v>
      </c>
      <c r="B259" s="14" t="s">
        <v>62</v>
      </c>
      <c r="C259" s="14" t="s">
        <v>63</v>
      </c>
      <c r="D259" s="14" t="s">
        <v>37</v>
      </c>
      <c r="E259" s="14" t="s">
        <v>64</v>
      </c>
      <c r="F259" s="14" t="s">
        <v>36</v>
      </c>
      <c r="G259" s="14" t="s">
        <v>65</v>
      </c>
      <c r="H259" s="14" t="s">
        <v>35</v>
      </c>
      <c r="I259" s="14" t="s">
        <v>38</v>
      </c>
      <c r="J259" s="14" t="s">
        <v>66</v>
      </c>
    </row>
    <row r="260" spans="1:10">
      <c r="A260" s="37"/>
      <c r="B260" s="20">
        <v>0.4</v>
      </c>
      <c r="C260" s="17">
        <v>36.88</v>
      </c>
      <c r="D260" s="16">
        <v>1721</v>
      </c>
      <c r="E260" s="41">
        <v>0.508</v>
      </c>
      <c r="F260" s="17">
        <v>6.74</v>
      </c>
      <c r="G260" s="16">
        <v>3681</v>
      </c>
      <c r="H260" s="17">
        <v>248.78</v>
      </c>
      <c r="I260" s="17">
        <v>6.92</v>
      </c>
      <c r="J260" s="44" t="s">
        <v>39</v>
      </c>
    </row>
    <row r="261" spans="1:10">
      <c r="A261" s="37"/>
      <c r="B261" s="20">
        <v>0.45</v>
      </c>
      <c r="C261" s="17">
        <v>36.83</v>
      </c>
      <c r="D261" s="16">
        <v>2207</v>
      </c>
      <c r="E261" s="41">
        <v>0.705</v>
      </c>
      <c r="F261" s="17">
        <v>9.24</v>
      </c>
      <c r="G261" s="16">
        <v>4147</v>
      </c>
      <c r="H261" s="17">
        <v>340.17</v>
      </c>
      <c r="I261" s="17">
        <v>6.49</v>
      </c>
      <c r="J261" s="44"/>
    </row>
    <row r="262" spans="1:10">
      <c r="A262" s="37"/>
      <c r="B262" s="20">
        <v>0.5</v>
      </c>
      <c r="C262" s="17">
        <v>36.75</v>
      </c>
      <c r="D262" s="16">
        <v>2763</v>
      </c>
      <c r="E262" s="41">
        <v>0.862</v>
      </c>
      <c r="F262" s="17">
        <v>12.77</v>
      </c>
      <c r="G262" s="16">
        <v>4629</v>
      </c>
      <c r="H262" s="17">
        <v>469.25</v>
      </c>
      <c r="I262" s="17">
        <v>5.89</v>
      </c>
      <c r="J262" s="44"/>
    </row>
    <row r="263" spans="1:10">
      <c r="A263" s="37"/>
      <c r="B263" s="20">
        <v>0.55</v>
      </c>
      <c r="C263" s="17">
        <v>36.68</v>
      </c>
      <c r="D263" s="16">
        <v>3291</v>
      </c>
      <c r="E263" s="41">
        <v>1.009</v>
      </c>
      <c r="F263" s="17">
        <v>15.99</v>
      </c>
      <c r="G263" s="16">
        <v>5048</v>
      </c>
      <c r="H263" s="17">
        <v>586.52</v>
      </c>
      <c r="I263" s="17">
        <v>5.61</v>
      </c>
      <c r="J263" s="44"/>
    </row>
    <row r="264" spans="1:10">
      <c r="A264" s="37"/>
      <c r="B264" s="20">
        <v>0.6</v>
      </c>
      <c r="C264" s="17">
        <v>36.56</v>
      </c>
      <c r="D264" s="16">
        <v>4015</v>
      </c>
      <c r="E264" s="41">
        <v>1.215</v>
      </c>
      <c r="F264" s="17">
        <v>21.67</v>
      </c>
      <c r="G264" s="16">
        <v>5568</v>
      </c>
      <c r="H264" s="17">
        <v>792.09</v>
      </c>
      <c r="I264" s="17">
        <v>5.07</v>
      </c>
      <c r="J264" s="44"/>
    </row>
    <row r="265" spans="1:10">
      <c r="A265" s="37"/>
      <c r="B265" s="20">
        <v>0.65</v>
      </c>
      <c r="C265" s="17">
        <v>36.45</v>
      </c>
      <c r="D265" s="16">
        <v>4703</v>
      </c>
      <c r="E265" s="41">
        <v>1.391</v>
      </c>
      <c r="F265" s="17">
        <v>26.84</v>
      </c>
      <c r="G265" s="16">
        <v>6014</v>
      </c>
      <c r="H265" s="17">
        <v>978.43</v>
      </c>
      <c r="I265" s="17">
        <v>4.81</v>
      </c>
      <c r="J265" s="44"/>
    </row>
    <row r="266" spans="1:10">
      <c r="A266" s="37"/>
      <c r="B266" s="20">
        <v>0.7</v>
      </c>
      <c r="C266" s="17">
        <v>36.33</v>
      </c>
      <c r="D266" s="16">
        <v>5324</v>
      </c>
      <c r="E266" s="41">
        <v>1.55</v>
      </c>
      <c r="F266" s="17">
        <v>32.57</v>
      </c>
      <c r="G266" s="16">
        <v>6451</v>
      </c>
      <c r="H266" s="17">
        <v>1183.31</v>
      </c>
      <c r="I266" s="17">
        <v>4.5</v>
      </c>
      <c r="J266" s="44"/>
    </row>
    <row r="267" spans="1:10">
      <c r="A267" s="37"/>
      <c r="B267" s="20">
        <v>0.75</v>
      </c>
      <c r="C267" s="17">
        <v>36.18</v>
      </c>
      <c r="D267" s="16">
        <v>5832</v>
      </c>
      <c r="E267" s="41">
        <v>1.779</v>
      </c>
      <c r="F267" s="17">
        <v>39.66</v>
      </c>
      <c r="G267" s="16">
        <v>6807</v>
      </c>
      <c r="H267" s="17">
        <v>1434.73</v>
      </c>
      <c r="I267" s="17">
        <v>4.07</v>
      </c>
      <c r="J267" s="44"/>
    </row>
    <row r="268" spans="1:10">
      <c r="A268" s="37"/>
      <c r="B268" s="20">
        <v>0.8</v>
      </c>
      <c r="C268" s="17">
        <v>36.04</v>
      </c>
      <c r="D268" s="16">
        <v>6425</v>
      </c>
      <c r="E268" s="41">
        <v>1.989</v>
      </c>
      <c r="F268" s="17">
        <v>46.63</v>
      </c>
      <c r="G268" s="16">
        <v>7180</v>
      </c>
      <c r="H268" s="17">
        <v>1680.64</v>
      </c>
      <c r="I268" s="17">
        <v>3.82</v>
      </c>
      <c r="J268" s="44"/>
    </row>
    <row r="269" spans="1:10">
      <c r="A269" s="37"/>
      <c r="B269" s="20">
        <v>0.9</v>
      </c>
      <c r="C269" s="17">
        <v>35.66</v>
      </c>
      <c r="D269" s="16">
        <v>7610</v>
      </c>
      <c r="E269" s="41">
        <v>2.449</v>
      </c>
      <c r="F269" s="17">
        <v>64.5</v>
      </c>
      <c r="G269" s="16">
        <v>7864</v>
      </c>
      <c r="H269" s="17">
        <v>2299.79</v>
      </c>
      <c r="I269" s="17">
        <v>3.31</v>
      </c>
      <c r="J269" s="44"/>
    </row>
    <row r="270" spans="1:10">
      <c r="A270" s="39"/>
      <c r="B270" s="20">
        <v>1</v>
      </c>
      <c r="C270" s="17">
        <v>35.57</v>
      </c>
      <c r="D270" s="16">
        <v>7821</v>
      </c>
      <c r="E270" s="41">
        <v>2.524</v>
      </c>
      <c r="F270" s="17">
        <v>67.85</v>
      </c>
      <c r="G270" s="16">
        <v>7977</v>
      </c>
      <c r="H270" s="17">
        <v>2413.58</v>
      </c>
      <c r="I270" s="17">
        <v>3.24</v>
      </c>
      <c r="J270" s="44"/>
    </row>
    <row r="271" s="1" customFormat="1" ht="16" hidden="1" customHeight="1" spans="1:10">
      <c r="A271" s="11" t="s">
        <v>15</v>
      </c>
      <c r="B271" s="11" t="s">
        <v>45</v>
      </c>
      <c r="C271" s="11" t="s">
        <v>46</v>
      </c>
      <c r="D271" s="11" t="s">
        <v>19</v>
      </c>
      <c r="E271" s="11" t="s">
        <v>47</v>
      </c>
      <c r="F271" s="11" t="s">
        <v>48</v>
      </c>
      <c r="G271" s="11" t="s">
        <v>49</v>
      </c>
      <c r="H271" s="11" t="s">
        <v>50</v>
      </c>
      <c r="I271" s="11" t="s">
        <v>20</v>
      </c>
      <c r="J271" s="11" t="s">
        <v>51</v>
      </c>
    </row>
    <row r="272" s="1" customFormat="1" ht="19.5" hidden="1" spans="1:10">
      <c r="A272" s="12" t="s">
        <v>52</v>
      </c>
      <c r="B272" s="12" t="s">
        <v>53</v>
      </c>
      <c r="C272" s="12" t="s">
        <v>54</v>
      </c>
      <c r="D272" s="12" t="s">
        <v>55</v>
      </c>
      <c r="E272" s="12" t="s">
        <v>56</v>
      </c>
      <c r="F272" s="12" t="s">
        <v>57</v>
      </c>
      <c r="G272" s="12" t="s">
        <v>58</v>
      </c>
      <c r="H272" s="12" t="s">
        <v>59</v>
      </c>
      <c r="I272" s="12" t="s">
        <v>29</v>
      </c>
      <c r="J272" s="12" t="s">
        <v>60</v>
      </c>
    </row>
    <row r="273" s="1" customFormat="1" ht="14.25" hidden="1" spans="1:10">
      <c r="A273" s="36" t="s">
        <v>271</v>
      </c>
      <c r="B273" s="14" t="s">
        <v>62</v>
      </c>
      <c r="C273" s="14" t="s">
        <v>63</v>
      </c>
      <c r="D273" s="14" t="s">
        <v>37</v>
      </c>
      <c r="E273" s="14" t="s">
        <v>64</v>
      </c>
      <c r="F273" s="14" t="s">
        <v>36</v>
      </c>
      <c r="G273" s="14" t="s">
        <v>65</v>
      </c>
      <c r="H273" s="14" t="s">
        <v>35</v>
      </c>
      <c r="I273" s="14" t="s">
        <v>38</v>
      </c>
      <c r="J273" s="14" t="s">
        <v>66</v>
      </c>
    </row>
    <row r="274" spans="1:10">
      <c r="A274" s="37"/>
      <c r="B274" s="20">
        <v>0.4</v>
      </c>
      <c r="C274" s="17">
        <v>41.84</v>
      </c>
      <c r="D274" s="16">
        <v>2137</v>
      </c>
      <c r="E274" s="41">
        <v>0.567</v>
      </c>
      <c r="F274" s="17">
        <v>7.9</v>
      </c>
      <c r="G274" s="16">
        <v>4114</v>
      </c>
      <c r="H274" s="17">
        <v>330.42</v>
      </c>
      <c r="I274" s="17">
        <v>6.47</v>
      </c>
      <c r="J274" s="44">
        <v>74</v>
      </c>
    </row>
    <row r="275" spans="1:10">
      <c r="A275" s="37"/>
      <c r="B275" s="20">
        <v>0.45</v>
      </c>
      <c r="C275" s="17">
        <v>41.77</v>
      </c>
      <c r="D275" s="16">
        <v>2721</v>
      </c>
      <c r="E275" s="41">
        <v>0.73</v>
      </c>
      <c r="F275" s="17">
        <v>10.92</v>
      </c>
      <c r="G275" s="16">
        <v>4638</v>
      </c>
      <c r="H275" s="17">
        <v>456.05</v>
      </c>
      <c r="I275" s="17">
        <v>5.97</v>
      </c>
      <c r="J275" s="44"/>
    </row>
    <row r="276" spans="1:10">
      <c r="A276" s="37"/>
      <c r="B276" s="20">
        <v>0.5</v>
      </c>
      <c r="C276" s="17">
        <v>41.67</v>
      </c>
      <c r="D276" s="16">
        <v>3402</v>
      </c>
      <c r="E276" s="41">
        <v>0.918</v>
      </c>
      <c r="F276" s="17">
        <v>15.09</v>
      </c>
      <c r="G276" s="16">
        <v>5175</v>
      </c>
      <c r="H276" s="17">
        <v>629.07</v>
      </c>
      <c r="I276" s="17">
        <v>5.41</v>
      </c>
      <c r="J276" s="44"/>
    </row>
    <row r="277" spans="1:10">
      <c r="A277" s="37"/>
      <c r="B277" s="20">
        <v>0.55</v>
      </c>
      <c r="C277" s="17">
        <v>41.54</v>
      </c>
      <c r="D277" s="16">
        <v>4282</v>
      </c>
      <c r="E277" s="41">
        <v>1.174</v>
      </c>
      <c r="F277" s="17">
        <v>20.97</v>
      </c>
      <c r="G277" s="16">
        <v>5769</v>
      </c>
      <c r="H277" s="17">
        <v>871.01</v>
      </c>
      <c r="I277" s="17">
        <v>4.92</v>
      </c>
      <c r="J277" s="44"/>
    </row>
    <row r="278" spans="1:10">
      <c r="A278" s="37"/>
      <c r="B278" s="20">
        <v>0.6</v>
      </c>
      <c r="C278" s="17">
        <v>41.45</v>
      </c>
      <c r="D278" s="16">
        <v>4969</v>
      </c>
      <c r="E278" s="41">
        <v>1.314</v>
      </c>
      <c r="F278" s="17">
        <v>25.77</v>
      </c>
      <c r="G278" s="16">
        <v>6209</v>
      </c>
      <c r="H278" s="17">
        <v>1068.3</v>
      </c>
      <c r="I278" s="17">
        <v>4.65</v>
      </c>
      <c r="J278" s="44"/>
    </row>
    <row r="279" spans="1:10">
      <c r="A279" s="37"/>
      <c r="B279" s="20">
        <v>0.65</v>
      </c>
      <c r="C279" s="17">
        <v>41.31</v>
      </c>
      <c r="D279" s="16">
        <v>5797</v>
      </c>
      <c r="E279" s="41">
        <v>1.569</v>
      </c>
      <c r="F279" s="17">
        <v>32.54</v>
      </c>
      <c r="G279" s="16">
        <v>6707</v>
      </c>
      <c r="H279" s="17">
        <v>1344.19</v>
      </c>
      <c r="I279" s="17">
        <v>4.31</v>
      </c>
      <c r="J279" s="44"/>
    </row>
    <row r="280" spans="1:10">
      <c r="A280" s="37"/>
      <c r="B280" s="20">
        <v>0.7</v>
      </c>
      <c r="C280" s="17">
        <v>41.12</v>
      </c>
      <c r="D280" s="16">
        <v>6344</v>
      </c>
      <c r="E280" s="41">
        <v>1.859</v>
      </c>
      <c r="F280" s="17">
        <v>41.06</v>
      </c>
      <c r="G280" s="16">
        <v>7150</v>
      </c>
      <c r="H280" s="17">
        <v>1688.62</v>
      </c>
      <c r="I280" s="17">
        <v>3.76</v>
      </c>
      <c r="J280" s="44"/>
    </row>
    <row r="281" spans="1:10">
      <c r="A281" s="37"/>
      <c r="B281" s="20">
        <v>0.75</v>
      </c>
      <c r="C281" s="17">
        <v>40.94</v>
      </c>
      <c r="D281" s="16">
        <v>7040</v>
      </c>
      <c r="E281" s="41">
        <v>2.124</v>
      </c>
      <c r="F281" s="17">
        <v>49.54</v>
      </c>
      <c r="G281" s="16">
        <v>7554</v>
      </c>
      <c r="H281" s="17">
        <v>2028.15</v>
      </c>
      <c r="I281" s="17">
        <v>3.47</v>
      </c>
      <c r="J281" s="44"/>
    </row>
    <row r="282" spans="1:10">
      <c r="A282" s="37"/>
      <c r="B282" s="20">
        <v>0.8</v>
      </c>
      <c r="C282" s="17">
        <v>40.76</v>
      </c>
      <c r="D282" s="16">
        <v>7765</v>
      </c>
      <c r="E282" s="41">
        <v>2.379</v>
      </c>
      <c r="F282" s="17">
        <v>58.37</v>
      </c>
      <c r="G282" s="16">
        <v>7949</v>
      </c>
      <c r="H282" s="17">
        <v>2379.15</v>
      </c>
      <c r="I282" s="17">
        <v>3.26</v>
      </c>
      <c r="J282" s="44"/>
    </row>
    <row r="283" spans="1:10">
      <c r="A283" s="37"/>
      <c r="B283" s="20">
        <v>0.9</v>
      </c>
      <c r="C283" s="17">
        <v>40.24</v>
      </c>
      <c r="D283" s="16">
        <v>8817</v>
      </c>
      <c r="E283" s="41">
        <v>3.062</v>
      </c>
      <c r="F283" s="17">
        <v>82.34</v>
      </c>
      <c r="G283" s="16">
        <v>8659</v>
      </c>
      <c r="H283" s="17">
        <v>3313.24</v>
      </c>
      <c r="I283" s="17">
        <v>2.66</v>
      </c>
      <c r="J283" s="44"/>
    </row>
    <row r="284" spans="1:10">
      <c r="A284" s="39"/>
      <c r="B284" s="20">
        <v>1</v>
      </c>
      <c r="C284" s="17">
        <v>40.14</v>
      </c>
      <c r="D284" s="16">
        <v>9037</v>
      </c>
      <c r="E284" s="41">
        <v>3.161</v>
      </c>
      <c r="F284" s="17">
        <v>86.09</v>
      </c>
      <c r="G284" s="16">
        <v>8775</v>
      </c>
      <c r="H284" s="17">
        <v>3455.73</v>
      </c>
      <c r="I284" s="17">
        <v>2.62</v>
      </c>
      <c r="J284" s="44"/>
    </row>
    <row r="285" s="1" customFormat="1" ht="14.25" hidden="1" spans="1:10">
      <c r="A285" s="11" t="s">
        <v>15</v>
      </c>
      <c r="B285" s="11" t="s">
        <v>45</v>
      </c>
      <c r="C285" s="11" t="s">
        <v>46</v>
      </c>
      <c r="D285" s="11" t="s">
        <v>19</v>
      </c>
      <c r="E285" s="11" t="s">
        <v>47</v>
      </c>
      <c r="F285" s="11" t="s">
        <v>48</v>
      </c>
      <c r="G285" s="11" t="s">
        <v>49</v>
      </c>
      <c r="H285" s="11" t="s">
        <v>50</v>
      </c>
      <c r="I285" s="11" t="s">
        <v>20</v>
      </c>
      <c r="J285" s="11" t="s">
        <v>51</v>
      </c>
    </row>
    <row r="286" s="1" customFormat="1" ht="19.5" hidden="1" spans="1:10">
      <c r="A286" s="12" t="s">
        <v>52</v>
      </c>
      <c r="B286" s="12" t="s">
        <v>53</v>
      </c>
      <c r="C286" s="12" t="s">
        <v>54</v>
      </c>
      <c r="D286" s="12" t="s">
        <v>55</v>
      </c>
      <c r="E286" s="12" t="s">
        <v>56</v>
      </c>
      <c r="F286" s="12" t="s">
        <v>57</v>
      </c>
      <c r="G286" s="12" t="s">
        <v>58</v>
      </c>
      <c r="H286" s="12" t="s">
        <v>59</v>
      </c>
      <c r="I286" s="12" t="s">
        <v>29</v>
      </c>
      <c r="J286" s="12" t="s">
        <v>60</v>
      </c>
    </row>
    <row r="287" s="1" customFormat="1" ht="14.25" hidden="1" spans="1:10">
      <c r="A287" s="36" t="s">
        <v>271</v>
      </c>
      <c r="B287" s="14" t="s">
        <v>62</v>
      </c>
      <c r="C287" s="14" t="s">
        <v>63</v>
      </c>
      <c r="D287" s="14" t="s">
        <v>37</v>
      </c>
      <c r="E287" s="14" t="s">
        <v>64</v>
      </c>
      <c r="F287" s="14" t="s">
        <v>36</v>
      </c>
      <c r="G287" s="14" t="s">
        <v>65</v>
      </c>
      <c r="H287" s="14" t="s">
        <v>35</v>
      </c>
      <c r="I287" s="14" t="s">
        <v>38</v>
      </c>
      <c r="J287" s="14" t="s">
        <v>66</v>
      </c>
    </row>
    <row r="288" spans="1:10">
      <c r="A288" s="37"/>
      <c r="B288" s="20">
        <v>0.4</v>
      </c>
      <c r="C288" s="17">
        <v>43.99</v>
      </c>
      <c r="D288" s="16">
        <v>2015</v>
      </c>
      <c r="E288" s="41">
        <v>0.504</v>
      </c>
      <c r="F288" s="17">
        <v>7</v>
      </c>
      <c r="G288" s="16">
        <v>3993</v>
      </c>
      <c r="H288" s="17">
        <v>307.94</v>
      </c>
      <c r="I288" s="17">
        <v>6.54</v>
      </c>
      <c r="J288" s="44" t="s">
        <v>39</v>
      </c>
    </row>
    <row r="289" spans="1:10">
      <c r="A289" s="37"/>
      <c r="B289" s="20">
        <v>0.45</v>
      </c>
      <c r="C289" s="17">
        <v>43.93</v>
      </c>
      <c r="D289" s="16">
        <v>2520</v>
      </c>
      <c r="E289" s="41">
        <v>0.626</v>
      </c>
      <c r="F289" s="17">
        <v>9.34</v>
      </c>
      <c r="G289" s="16">
        <v>4450</v>
      </c>
      <c r="H289" s="17">
        <v>410.23</v>
      </c>
      <c r="I289" s="17">
        <v>6.14</v>
      </c>
      <c r="J289" s="44"/>
    </row>
    <row r="290" spans="1:10">
      <c r="A290" s="37"/>
      <c r="B290" s="20">
        <v>0.5</v>
      </c>
      <c r="C290" s="17">
        <v>43.88</v>
      </c>
      <c r="D290" s="16">
        <v>3104</v>
      </c>
      <c r="E290" s="41">
        <v>0.769</v>
      </c>
      <c r="F290" s="17">
        <v>12.31</v>
      </c>
      <c r="G290" s="16">
        <v>4934</v>
      </c>
      <c r="H290" s="17">
        <v>540.14</v>
      </c>
      <c r="I290" s="17">
        <v>5.75</v>
      </c>
      <c r="J290" s="44"/>
    </row>
    <row r="291" spans="1:10">
      <c r="A291" s="37"/>
      <c r="B291" s="20">
        <v>0.55</v>
      </c>
      <c r="C291" s="17">
        <v>43.74</v>
      </c>
      <c r="D291" s="16">
        <v>3984</v>
      </c>
      <c r="E291" s="41">
        <v>0.99</v>
      </c>
      <c r="F291" s="17">
        <v>17.92</v>
      </c>
      <c r="G291" s="16">
        <v>5570</v>
      </c>
      <c r="H291" s="17">
        <v>784.05</v>
      </c>
      <c r="I291" s="17">
        <v>5.08</v>
      </c>
      <c r="J291" s="44"/>
    </row>
    <row r="292" spans="1:10">
      <c r="A292" s="37"/>
      <c r="B292" s="20">
        <v>0.6</v>
      </c>
      <c r="C292" s="17">
        <v>43.65</v>
      </c>
      <c r="D292" s="16">
        <v>4558</v>
      </c>
      <c r="E292" s="41">
        <v>1.215</v>
      </c>
      <c r="F292" s="17">
        <v>23.09</v>
      </c>
      <c r="G292" s="16">
        <v>6033</v>
      </c>
      <c r="H292" s="17">
        <v>1007.86</v>
      </c>
      <c r="I292" s="17">
        <v>4.52</v>
      </c>
      <c r="J292" s="44"/>
    </row>
    <row r="293" spans="1:10">
      <c r="A293" s="37"/>
      <c r="B293" s="20">
        <v>0.65</v>
      </c>
      <c r="C293" s="17">
        <v>43.55</v>
      </c>
      <c r="D293" s="16">
        <v>5090</v>
      </c>
      <c r="E293" s="41">
        <v>1.411</v>
      </c>
      <c r="F293" s="17">
        <v>28.07</v>
      </c>
      <c r="G293" s="16">
        <v>6440</v>
      </c>
      <c r="H293" s="17">
        <v>1222.32</v>
      </c>
      <c r="I293" s="17">
        <v>4.16</v>
      </c>
      <c r="J293" s="44"/>
    </row>
    <row r="294" spans="1:10">
      <c r="A294" s="37"/>
      <c r="B294" s="20">
        <v>0.7</v>
      </c>
      <c r="C294" s="17">
        <v>43.42</v>
      </c>
      <c r="D294" s="16">
        <v>5830</v>
      </c>
      <c r="E294" s="41">
        <v>1.628</v>
      </c>
      <c r="F294" s="17">
        <v>34.5</v>
      </c>
      <c r="G294" s="16">
        <v>6882</v>
      </c>
      <c r="H294" s="17">
        <v>1497.91</v>
      </c>
      <c r="I294" s="17">
        <v>3.89</v>
      </c>
      <c r="J294" s="44"/>
    </row>
    <row r="295" spans="1:10">
      <c r="A295" s="37"/>
      <c r="B295" s="20">
        <v>0.75</v>
      </c>
      <c r="C295" s="17">
        <v>43.26</v>
      </c>
      <c r="D295" s="16">
        <v>6674</v>
      </c>
      <c r="E295" s="41">
        <v>1.88</v>
      </c>
      <c r="F295" s="17">
        <v>42.65</v>
      </c>
      <c r="G295" s="16">
        <v>7350</v>
      </c>
      <c r="H295" s="17">
        <v>1844.98</v>
      </c>
      <c r="I295" s="17">
        <v>3.62</v>
      </c>
      <c r="J295" s="44"/>
    </row>
    <row r="296" spans="1:10">
      <c r="A296" s="37"/>
      <c r="B296" s="20">
        <v>0.8</v>
      </c>
      <c r="C296" s="17">
        <v>43.12</v>
      </c>
      <c r="D296" s="16">
        <v>7392</v>
      </c>
      <c r="E296" s="41">
        <v>2.103</v>
      </c>
      <c r="F296" s="17">
        <v>50.14</v>
      </c>
      <c r="G296" s="16">
        <v>7756</v>
      </c>
      <c r="H296" s="17">
        <v>2161.86</v>
      </c>
      <c r="I296" s="17">
        <v>3.42</v>
      </c>
      <c r="J296" s="44"/>
    </row>
    <row r="297" spans="1:10">
      <c r="A297" s="37"/>
      <c r="B297" s="20">
        <v>0.9</v>
      </c>
      <c r="C297" s="17">
        <v>42.7</v>
      </c>
      <c r="D297" s="16">
        <v>8268</v>
      </c>
      <c r="E297" s="41">
        <v>2.66</v>
      </c>
      <c r="F297" s="17">
        <v>70.56</v>
      </c>
      <c r="G297" s="16">
        <v>8461</v>
      </c>
      <c r="H297" s="17">
        <v>3013.03</v>
      </c>
      <c r="I297" s="17">
        <v>2.74</v>
      </c>
      <c r="J297" s="44"/>
    </row>
    <row r="298" spans="1:10">
      <c r="A298" s="39"/>
      <c r="B298" s="20">
        <v>1</v>
      </c>
      <c r="C298" s="17">
        <v>42.28</v>
      </c>
      <c r="D298" s="16">
        <v>9570</v>
      </c>
      <c r="E298" s="41">
        <v>3.149</v>
      </c>
      <c r="F298" s="17">
        <v>91.76</v>
      </c>
      <c r="G298" s="16">
        <v>9113</v>
      </c>
      <c r="H298" s="17">
        <v>3879.71</v>
      </c>
      <c r="I298" s="17">
        <v>2.47</v>
      </c>
      <c r="J298" s="44"/>
    </row>
    <row r="299" s="1" customFormat="1" ht="14.25" hidden="1" spans="1:10">
      <c r="A299" s="11" t="s">
        <v>15</v>
      </c>
      <c r="B299" s="11" t="s">
        <v>45</v>
      </c>
      <c r="C299" s="11" t="s">
        <v>46</v>
      </c>
      <c r="D299" s="11" t="s">
        <v>19</v>
      </c>
      <c r="E299" s="11" t="s">
        <v>47</v>
      </c>
      <c r="F299" s="11" t="s">
        <v>48</v>
      </c>
      <c r="G299" s="11" t="s">
        <v>49</v>
      </c>
      <c r="H299" s="11" t="s">
        <v>50</v>
      </c>
      <c r="I299" s="11" t="s">
        <v>20</v>
      </c>
      <c r="J299" s="11" t="s">
        <v>51</v>
      </c>
    </row>
    <row r="300" s="1" customFormat="1" ht="19.5" hidden="1" spans="1:10">
      <c r="A300" s="12" t="s">
        <v>52</v>
      </c>
      <c r="B300" s="12" t="s">
        <v>53</v>
      </c>
      <c r="C300" s="12" t="s">
        <v>54</v>
      </c>
      <c r="D300" s="12" t="s">
        <v>55</v>
      </c>
      <c r="E300" s="12" t="s">
        <v>56</v>
      </c>
      <c r="F300" s="12" t="s">
        <v>57</v>
      </c>
      <c r="G300" s="12" t="s">
        <v>58</v>
      </c>
      <c r="H300" s="12" t="s">
        <v>59</v>
      </c>
      <c r="I300" s="12" t="s">
        <v>29</v>
      </c>
      <c r="J300" s="12" t="s">
        <v>60</v>
      </c>
    </row>
    <row r="301" s="1" customFormat="1" ht="14.25" hidden="1" spans="1:10">
      <c r="A301" s="36" t="s">
        <v>271</v>
      </c>
      <c r="B301" s="14" t="s">
        <v>62</v>
      </c>
      <c r="C301" s="14" t="s">
        <v>63</v>
      </c>
      <c r="D301" s="14" t="s">
        <v>37</v>
      </c>
      <c r="E301" s="14" t="s">
        <v>64</v>
      </c>
      <c r="F301" s="14" t="s">
        <v>36</v>
      </c>
      <c r="G301" s="14" t="s">
        <v>65</v>
      </c>
      <c r="H301" s="14" t="s">
        <v>35</v>
      </c>
      <c r="I301" s="14" t="s">
        <v>38</v>
      </c>
      <c r="J301" s="14" t="s">
        <v>66</v>
      </c>
    </row>
    <row r="302" spans="1:10">
      <c r="A302" s="37"/>
      <c r="B302" s="20">
        <v>0.4</v>
      </c>
      <c r="C302" s="17">
        <v>47.61</v>
      </c>
      <c r="D302" s="16">
        <v>2347</v>
      </c>
      <c r="E302" s="41">
        <v>0.582</v>
      </c>
      <c r="F302" s="17">
        <v>7.86</v>
      </c>
      <c r="G302" s="16">
        <v>4301</v>
      </c>
      <c r="H302" s="17">
        <v>374.23</v>
      </c>
      <c r="I302" s="17">
        <v>6.27</v>
      </c>
      <c r="J302" s="44">
        <v>102</v>
      </c>
    </row>
    <row r="303" spans="1:10">
      <c r="A303" s="37"/>
      <c r="B303" s="20">
        <v>0.45</v>
      </c>
      <c r="C303" s="17">
        <v>47.55</v>
      </c>
      <c r="D303" s="16">
        <v>2893</v>
      </c>
      <c r="E303" s="41">
        <v>0.724</v>
      </c>
      <c r="F303" s="17">
        <v>10.34</v>
      </c>
      <c r="G303" s="16">
        <v>4777</v>
      </c>
      <c r="H303" s="17">
        <v>491.65</v>
      </c>
      <c r="I303" s="17">
        <v>5.89</v>
      </c>
      <c r="J303" s="44"/>
    </row>
    <row r="304" spans="1:10">
      <c r="A304" s="37"/>
      <c r="B304" s="20">
        <v>0.5</v>
      </c>
      <c r="C304" s="17">
        <v>47.46</v>
      </c>
      <c r="D304" s="16">
        <v>3586</v>
      </c>
      <c r="E304" s="41">
        <v>0.896</v>
      </c>
      <c r="F304" s="17">
        <v>14.05</v>
      </c>
      <c r="G304" s="16">
        <v>5307</v>
      </c>
      <c r="H304" s="17">
        <v>666.98</v>
      </c>
      <c r="I304" s="17">
        <v>5.38</v>
      </c>
      <c r="J304" s="44"/>
    </row>
    <row r="305" spans="1:10">
      <c r="A305" s="37"/>
      <c r="B305" s="20">
        <v>0.55</v>
      </c>
      <c r="C305" s="17">
        <v>47.34</v>
      </c>
      <c r="D305" s="16">
        <v>4455</v>
      </c>
      <c r="E305" s="41">
        <v>1.163</v>
      </c>
      <c r="F305" s="17">
        <v>20.34</v>
      </c>
      <c r="G305" s="16">
        <v>5942</v>
      </c>
      <c r="H305" s="17">
        <v>962.73</v>
      </c>
      <c r="I305" s="17">
        <v>4.63</v>
      </c>
      <c r="J305" s="44"/>
    </row>
    <row r="306" spans="1:10">
      <c r="A306" s="37"/>
      <c r="B306" s="20">
        <v>0.6</v>
      </c>
      <c r="C306" s="17">
        <v>47.22</v>
      </c>
      <c r="D306" s="16">
        <v>5157</v>
      </c>
      <c r="E306" s="41">
        <v>1.423</v>
      </c>
      <c r="F306" s="17">
        <v>26.29</v>
      </c>
      <c r="G306" s="16">
        <v>6457</v>
      </c>
      <c r="H306" s="17">
        <v>1241.45</v>
      </c>
      <c r="I306" s="17">
        <v>4.15</v>
      </c>
      <c r="J306" s="44"/>
    </row>
    <row r="307" spans="1:10">
      <c r="A307" s="37"/>
      <c r="B307" s="20">
        <v>0.65</v>
      </c>
      <c r="C307" s="17">
        <v>47.11</v>
      </c>
      <c r="D307" s="16">
        <v>5842</v>
      </c>
      <c r="E307" s="41">
        <v>1.637</v>
      </c>
      <c r="F307" s="17">
        <v>32.06</v>
      </c>
      <c r="G307" s="16">
        <v>6888</v>
      </c>
      <c r="H307" s="17">
        <v>1510.05</v>
      </c>
      <c r="I307" s="17">
        <v>3.87</v>
      </c>
      <c r="J307" s="44"/>
    </row>
    <row r="308" spans="1:10">
      <c r="A308" s="37"/>
      <c r="B308" s="20">
        <v>0.7</v>
      </c>
      <c r="C308" s="17">
        <v>46.97</v>
      </c>
      <c r="D308" s="16">
        <v>6691</v>
      </c>
      <c r="E308" s="41">
        <v>1.886</v>
      </c>
      <c r="F308" s="17">
        <v>39.37</v>
      </c>
      <c r="G308" s="16">
        <v>7369</v>
      </c>
      <c r="H308" s="17">
        <v>1848.91</v>
      </c>
      <c r="I308" s="17">
        <v>3.62</v>
      </c>
      <c r="J308" s="44"/>
    </row>
    <row r="309" spans="1:10">
      <c r="A309" s="37"/>
      <c r="B309" s="20">
        <v>0.75</v>
      </c>
      <c r="C309" s="17">
        <v>46.78</v>
      </c>
      <c r="D309" s="16">
        <v>7644</v>
      </c>
      <c r="E309" s="41">
        <v>2.184</v>
      </c>
      <c r="F309" s="17">
        <v>48.87</v>
      </c>
      <c r="G309" s="16">
        <v>7855</v>
      </c>
      <c r="H309" s="17">
        <v>2286.2</v>
      </c>
      <c r="I309" s="17">
        <v>3.34</v>
      </c>
      <c r="J309" s="44"/>
    </row>
    <row r="310" spans="1:10">
      <c r="A310" s="37"/>
      <c r="B310" s="20">
        <v>0.8</v>
      </c>
      <c r="C310" s="17">
        <v>46.58</v>
      </c>
      <c r="D310" s="16">
        <v>7992</v>
      </c>
      <c r="E310" s="41">
        <v>2.523</v>
      </c>
      <c r="F310" s="17">
        <v>59.46</v>
      </c>
      <c r="G310" s="16">
        <v>8232</v>
      </c>
      <c r="H310" s="17">
        <v>2769.41</v>
      </c>
      <c r="I310" s="17">
        <v>2.89</v>
      </c>
      <c r="J310" s="44"/>
    </row>
    <row r="311" spans="1:10">
      <c r="A311" s="37"/>
      <c r="B311" s="20">
        <v>0.9</v>
      </c>
      <c r="C311" s="17">
        <v>46.1</v>
      </c>
      <c r="D311" s="16">
        <v>9486</v>
      </c>
      <c r="E311" s="41">
        <v>3.124</v>
      </c>
      <c r="F311" s="17">
        <v>82.27</v>
      </c>
      <c r="G311" s="16">
        <v>8987</v>
      </c>
      <c r="H311" s="17">
        <v>3793</v>
      </c>
      <c r="I311" s="17">
        <v>2.5</v>
      </c>
      <c r="J311" s="44"/>
    </row>
    <row r="312" spans="1:10">
      <c r="A312" s="39"/>
      <c r="B312" s="20">
        <v>1</v>
      </c>
      <c r="C312" s="17">
        <v>45.61</v>
      </c>
      <c r="D312" s="16">
        <v>10835</v>
      </c>
      <c r="E312" s="41">
        <v>3.648</v>
      </c>
      <c r="F312" s="17">
        <v>105.95</v>
      </c>
      <c r="G312" s="16">
        <v>9660</v>
      </c>
      <c r="H312" s="17">
        <v>4832.76</v>
      </c>
      <c r="I312" s="17">
        <v>2.24</v>
      </c>
      <c r="J312" s="44"/>
    </row>
    <row r="313" s="1" customFormat="1" ht="14.25" hidden="1" spans="1:10">
      <c r="A313" s="11" t="s">
        <v>15</v>
      </c>
      <c r="B313" s="11" t="s">
        <v>45</v>
      </c>
      <c r="C313" s="11" t="s">
        <v>46</v>
      </c>
      <c r="D313" s="11" t="s">
        <v>19</v>
      </c>
      <c r="E313" s="11" t="s">
        <v>47</v>
      </c>
      <c r="F313" s="11" t="s">
        <v>48</v>
      </c>
      <c r="G313" s="11" t="s">
        <v>49</v>
      </c>
      <c r="H313" s="11" t="s">
        <v>50</v>
      </c>
      <c r="I313" s="11" t="s">
        <v>20</v>
      </c>
      <c r="J313" s="11" t="s">
        <v>51</v>
      </c>
    </row>
    <row r="314" s="1" customFormat="1" ht="19.5" hidden="1" spans="1:10">
      <c r="A314" s="12" t="s">
        <v>52</v>
      </c>
      <c r="B314" s="12" t="s">
        <v>53</v>
      </c>
      <c r="C314" s="12" t="s">
        <v>54</v>
      </c>
      <c r="D314" s="12" t="s">
        <v>55</v>
      </c>
      <c r="E314" s="12" t="s">
        <v>56</v>
      </c>
      <c r="F314" s="12" t="s">
        <v>57</v>
      </c>
      <c r="G314" s="12" t="s">
        <v>58</v>
      </c>
      <c r="H314" s="12" t="s">
        <v>59</v>
      </c>
      <c r="I314" s="12" t="s">
        <v>29</v>
      </c>
      <c r="J314" s="12" t="s">
        <v>60</v>
      </c>
    </row>
    <row r="315" s="1" customFormat="1" ht="14.25" hidden="1" spans="1:10">
      <c r="A315" s="36" t="s">
        <v>272</v>
      </c>
      <c r="B315" s="14" t="s">
        <v>62</v>
      </c>
      <c r="C315" s="14" t="s">
        <v>63</v>
      </c>
      <c r="D315" s="14" t="s">
        <v>37</v>
      </c>
      <c r="E315" s="14" t="s">
        <v>64</v>
      </c>
      <c r="F315" s="14" t="s">
        <v>36</v>
      </c>
      <c r="G315" s="14" t="s">
        <v>65</v>
      </c>
      <c r="H315" s="14" t="s">
        <v>35</v>
      </c>
      <c r="I315" s="14" t="s">
        <v>38</v>
      </c>
      <c r="J315" s="14" t="s">
        <v>66</v>
      </c>
    </row>
    <row r="316" spans="1:10">
      <c r="A316" s="37"/>
      <c r="B316" s="20">
        <v>0.4</v>
      </c>
      <c r="C316" s="17">
        <v>30.02</v>
      </c>
      <c r="D316" s="16">
        <v>1343</v>
      </c>
      <c r="E316" s="41">
        <v>0.364</v>
      </c>
      <c r="F316" s="17">
        <v>5.56</v>
      </c>
      <c r="G316" s="16">
        <v>3037</v>
      </c>
      <c r="H316" s="17">
        <v>167.04</v>
      </c>
      <c r="I316" s="17">
        <v>8.04</v>
      </c>
      <c r="J316" s="44" t="s">
        <v>39</v>
      </c>
    </row>
    <row r="317" spans="1:10">
      <c r="A317" s="37"/>
      <c r="B317" s="20">
        <v>0.45</v>
      </c>
      <c r="C317" s="17">
        <v>29.96</v>
      </c>
      <c r="D317" s="16">
        <v>1735</v>
      </c>
      <c r="E317" s="41">
        <v>0.461</v>
      </c>
      <c r="F317" s="17">
        <v>7.93</v>
      </c>
      <c r="G317" s="16">
        <v>3453</v>
      </c>
      <c r="H317" s="17">
        <v>237.48</v>
      </c>
      <c r="I317" s="17">
        <v>7.31</v>
      </c>
      <c r="J317" s="44"/>
    </row>
    <row r="318" spans="1:10">
      <c r="A318" s="37"/>
      <c r="B318" s="20">
        <v>0.5</v>
      </c>
      <c r="C318" s="17">
        <v>29.91</v>
      </c>
      <c r="D318" s="16">
        <v>2169</v>
      </c>
      <c r="E318" s="41">
        <v>0.572</v>
      </c>
      <c r="F318" s="17">
        <v>10.57</v>
      </c>
      <c r="G318" s="16">
        <v>3856</v>
      </c>
      <c r="H318" s="17">
        <v>316.06</v>
      </c>
      <c r="I318" s="17">
        <v>6.86</v>
      </c>
      <c r="J318" s="44"/>
    </row>
    <row r="319" spans="1:10">
      <c r="A319" s="37"/>
      <c r="B319" s="20">
        <v>0.55</v>
      </c>
      <c r="C319" s="17">
        <v>29.85</v>
      </c>
      <c r="D319" s="16">
        <v>2588</v>
      </c>
      <c r="E319" s="41">
        <v>0.673</v>
      </c>
      <c r="F319" s="17">
        <v>13.32</v>
      </c>
      <c r="G319" s="16">
        <v>4192</v>
      </c>
      <c r="H319" s="17">
        <v>397.41</v>
      </c>
      <c r="I319" s="17">
        <v>6.52</v>
      </c>
      <c r="J319" s="44"/>
    </row>
    <row r="320" spans="1:10">
      <c r="A320" s="37"/>
      <c r="B320" s="20">
        <v>0.6</v>
      </c>
      <c r="C320" s="17">
        <v>29.78</v>
      </c>
      <c r="D320" s="16">
        <v>3019</v>
      </c>
      <c r="E320" s="41">
        <v>0.781</v>
      </c>
      <c r="F320" s="17">
        <v>16.28</v>
      </c>
      <c r="G320" s="16">
        <v>4523</v>
      </c>
      <c r="H320" s="17">
        <v>484.9</v>
      </c>
      <c r="I320" s="17">
        <v>6.23</v>
      </c>
      <c r="J320" s="44"/>
    </row>
    <row r="321" spans="1:10">
      <c r="A321" s="37"/>
      <c r="B321" s="20">
        <v>0.65</v>
      </c>
      <c r="C321" s="17">
        <v>29.7</v>
      </c>
      <c r="D321" s="16">
        <v>3560</v>
      </c>
      <c r="E321" s="41">
        <v>0.917</v>
      </c>
      <c r="F321" s="17">
        <v>20.48</v>
      </c>
      <c r="G321" s="16">
        <v>4890</v>
      </c>
      <c r="H321" s="17">
        <v>608.15</v>
      </c>
      <c r="I321" s="17">
        <v>5.85</v>
      </c>
      <c r="J321" s="44"/>
    </row>
    <row r="322" spans="1:10">
      <c r="A322" s="37"/>
      <c r="B322" s="20">
        <v>0.7</v>
      </c>
      <c r="C322" s="17">
        <v>29.58</v>
      </c>
      <c r="D322" s="16">
        <v>4167</v>
      </c>
      <c r="E322" s="41">
        <v>1.08</v>
      </c>
      <c r="F322" s="17">
        <v>25.75</v>
      </c>
      <c r="G322" s="16">
        <v>5281</v>
      </c>
      <c r="H322" s="17">
        <v>761.79</v>
      </c>
      <c r="I322" s="17">
        <v>5.47</v>
      </c>
      <c r="J322" s="44"/>
    </row>
    <row r="323" spans="1:10">
      <c r="A323" s="37"/>
      <c r="B323" s="20">
        <v>0.75</v>
      </c>
      <c r="C323" s="17">
        <v>29.46</v>
      </c>
      <c r="D323" s="16">
        <v>4813</v>
      </c>
      <c r="E323" s="41">
        <v>1.256</v>
      </c>
      <c r="F323" s="17">
        <v>31.75</v>
      </c>
      <c r="G323" s="16">
        <v>5653</v>
      </c>
      <c r="H323" s="17">
        <v>935.15</v>
      </c>
      <c r="I323" s="17">
        <v>5.15</v>
      </c>
      <c r="J323" s="44"/>
    </row>
    <row r="324" spans="1:10">
      <c r="A324" s="37"/>
      <c r="B324" s="20">
        <v>0.8</v>
      </c>
      <c r="C324" s="17">
        <v>29.34</v>
      </c>
      <c r="D324" s="16">
        <v>5392</v>
      </c>
      <c r="E324" s="41">
        <v>1.409</v>
      </c>
      <c r="F324" s="17">
        <v>37.38</v>
      </c>
      <c r="G324" s="16">
        <v>5969</v>
      </c>
      <c r="H324" s="17">
        <v>1096.73</v>
      </c>
      <c r="I324" s="17">
        <v>4.92</v>
      </c>
      <c r="J324" s="44"/>
    </row>
    <row r="325" spans="1:10">
      <c r="A325" s="37"/>
      <c r="B325" s="20">
        <v>0.9</v>
      </c>
      <c r="C325" s="17">
        <v>29.06</v>
      </c>
      <c r="D325" s="16">
        <v>6559</v>
      </c>
      <c r="E325" s="41">
        <v>1.744</v>
      </c>
      <c r="F325" s="17">
        <v>50.51</v>
      </c>
      <c r="G325" s="16">
        <v>6566</v>
      </c>
      <c r="H325" s="17">
        <v>1467.9</v>
      </c>
      <c r="I325" s="17">
        <v>4.47</v>
      </c>
      <c r="J325" s="44"/>
    </row>
    <row r="326" spans="1:10">
      <c r="A326" s="39"/>
      <c r="B326" s="20">
        <v>1</v>
      </c>
      <c r="C326" s="17">
        <v>29.01</v>
      </c>
      <c r="D326" s="16">
        <v>6750</v>
      </c>
      <c r="E326" s="41">
        <v>1.802</v>
      </c>
      <c r="F326" s="17">
        <v>52.79</v>
      </c>
      <c r="G326" s="16">
        <v>6661</v>
      </c>
      <c r="H326" s="17">
        <v>1531.5</v>
      </c>
      <c r="I326" s="17">
        <v>4.41</v>
      </c>
      <c r="J326" s="44"/>
    </row>
    <row r="327" s="1" customFormat="1" ht="14.25" hidden="1" spans="1:10">
      <c r="A327" s="11" t="s">
        <v>15</v>
      </c>
      <c r="B327" s="11" t="s">
        <v>45</v>
      </c>
      <c r="C327" s="11" t="s">
        <v>46</v>
      </c>
      <c r="D327" s="11" t="s">
        <v>19</v>
      </c>
      <c r="E327" s="11" t="s">
        <v>47</v>
      </c>
      <c r="F327" s="11" t="s">
        <v>48</v>
      </c>
      <c r="G327" s="11" t="s">
        <v>49</v>
      </c>
      <c r="H327" s="11" t="s">
        <v>50</v>
      </c>
      <c r="I327" s="11" t="s">
        <v>20</v>
      </c>
      <c r="J327" s="11" t="s">
        <v>51</v>
      </c>
    </row>
    <row r="328" s="1" customFormat="1" ht="19.5" hidden="1" spans="1:10">
      <c r="A328" s="12" t="s">
        <v>52</v>
      </c>
      <c r="B328" s="12" t="s">
        <v>53</v>
      </c>
      <c r="C328" s="12" t="s">
        <v>54</v>
      </c>
      <c r="D328" s="12" t="s">
        <v>55</v>
      </c>
      <c r="E328" s="12" t="s">
        <v>56</v>
      </c>
      <c r="F328" s="12" t="s">
        <v>57</v>
      </c>
      <c r="G328" s="12" t="s">
        <v>58</v>
      </c>
      <c r="H328" s="12" t="s">
        <v>59</v>
      </c>
      <c r="I328" s="12" t="s">
        <v>29</v>
      </c>
      <c r="J328" s="12" t="s">
        <v>60</v>
      </c>
    </row>
    <row r="329" s="1" customFormat="1" ht="14.25" hidden="1" spans="1:10">
      <c r="A329" s="36" t="s">
        <v>273</v>
      </c>
      <c r="B329" s="14" t="s">
        <v>62</v>
      </c>
      <c r="C329" s="14" t="s">
        <v>63</v>
      </c>
      <c r="D329" s="14" t="s">
        <v>37</v>
      </c>
      <c r="E329" s="14" t="s">
        <v>64</v>
      </c>
      <c r="F329" s="14" t="s">
        <v>36</v>
      </c>
      <c r="G329" s="14" t="s">
        <v>65</v>
      </c>
      <c r="H329" s="14" t="s">
        <v>35</v>
      </c>
      <c r="I329" s="14" t="s">
        <v>38</v>
      </c>
      <c r="J329" s="14" t="s">
        <v>66</v>
      </c>
    </row>
    <row r="330" spans="1:10">
      <c r="A330" s="37"/>
      <c r="B330" s="20">
        <v>0.4</v>
      </c>
      <c r="C330" s="17">
        <v>33.3</v>
      </c>
      <c r="D330" s="16">
        <v>1611</v>
      </c>
      <c r="E330" s="41">
        <v>0.406</v>
      </c>
      <c r="F330" s="17">
        <v>6.35</v>
      </c>
      <c r="G330" s="16">
        <v>3332</v>
      </c>
      <c r="H330" s="17">
        <v>211.62</v>
      </c>
      <c r="I330" s="17">
        <v>7.62</v>
      </c>
      <c r="J330" s="44">
        <v>54</v>
      </c>
    </row>
    <row r="331" spans="1:10">
      <c r="A331" s="37"/>
      <c r="B331" s="20">
        <v>0.45</v>
      </c>
      <c r="C331" s="17">
        <v>33.24</v>
      </c>
      <c r="D331" s="16">
        <v>2087</v>
      </c>
      <c r="E331" s="41">
        <v>0.524</v>
      </c>
      <c r="F331" s="17">
        <v>8.96</v>
      </c>
      <c r="G331" s="16">
        <v>3771</v>
      </c>
      <c r="H331" s="17">
        <v>297.74</v>
      </c>
      <c r="I331" s="17">
        <v>7.01</v>
      </c>
      <c r="J331" s="44"/>
    </row>
    <row r="332" spans="1:10">
      <c r="A332" s="37"/>
      <c r="B332" s="20">
        <v>0.5</v>
      </c>
      <c r="C332" s="17">
        <v>33.18</v>
      </c>
      <c r="D332" s="16">
        <v>2613</v>
      </c>
      <c r="E332" s="41">
        <v>0.651</v>
      </c>
      <c r="F332" s="17">
        <v>12.23</v>
      </c>
      <c r="G332" s="16">
        <v>4208</v>
      </c>
      <c r="H332" s="17">
        <v>405.85</v>
      </c>
      <c r="I332" s="17">
        <v>6.44</v>
      </c>
      <c r="J332" s="44"/>
    </row>
    <row r="333" spans="1:10">
      <c r="A333" s="37"/>
      <c r="B333" s="20">
        <v>0.55</v>
      </c>
      <c r="C333" s="17">
        <v>33.1</v>
      </c>
      <c r="D333" s="16">
        <v>3133</v>
      </c>
      <c r="E333" s="41">
        <v>0.777</v>
      </c>
      <c r="F333" s="17">
        <v>15.64</v>
      </c>
      <c r="G333" s="16">
        <v>4589</v>
      </c>
      <c r="H333" s="17">
        <v>517.67</v>
      </c>
      <c r="I333" s="17">
        <v>6.05</v>
      </c>
      <c r="J333" s="44"/>
    </row>
    <row r="334" spans="1:10">
      <c r="A334" s="37"/>
      <c r="B334" s="20">
        <v>0.6</v>
      </c>
      <c r="C334" s="17">
        <v>33.02</v>
      </c>
      <c r="D334" s="16">
        <v>3621</v>
      </c>
      <c r="E334" s="41">
        <v>0.915</v>
      </c>
      <c r="F334" s="17">
        <v>18.94</v>
      </c>
      <c r="G334" s="16">
        <v>4930</v>
      </c>
      <c r="H334" s="17">
        <v>625.47</v>
      </c>
      <c r="I334" s="17">
        <v>5.79</v>
      </c>
      <c r="J334" s="44"/>
    </row>
    <row r="335" spans="1:10">
      <c r="A335" s="37"/>
      <c r="B335" s="20">
        <v>0.65</v>
      </c>
      <c r="C335" s="17">
        <v>32.92</v>
      </c>
      <c r="D335" s="16">
        <v>4262</v>
      </c>
      <c r="E335" s="41">
        <v>1.089</v>
      </c>
      <c r="F335" s="17">
        <v>23.78</v>
      </c>
      <c r="G335" s="16">
        <v>5348</v>
      </c>
      <c r="H335" s="17">
        <v>782.8</v>
      </c>
      <c r="I335" s="17">
        <v>5.45</v>
      </c>
      <c r="J335" s="44"/>
    </row>
    <row r="336" spans="1:10">
      <c r="A336" s="37"/>
      <c r="B336" s="20">
        <v>0.7</v>
      </c>
      <c r="C336" s="17">
        <v>32.75</v>
      </c>
      <c r="D336" s="16">
        <v>5114</v>
      </c>
      <c r="E336" s="41">
        <v>1.318</v>
      </c>
      <c r="F336" s="17">
        <v>31.64</v>
      </c>
      <c r="G336" s="16">
        <v>5840</v>
      </c>
      <c r="H336" s="17">
        <v>1036.33</v>
      </c>
      <c r="I336" s="17">
        <v>4.93</v>
      </c>
      <c r="J336" s="44"/>
    </row>
    <row r="337" spans="1:10">
      <c r="A337" s="37"/>
      <c r="B337" s="20">
        <v>0.75</v>
      </c>
      <c r="C337" s="17">
        <v>32.63</v>
      </c>
      <c r="D337" s="16">
        <v>5760</v>
      </c>
      <c r="E337" s="41">
        <v>1.492</v>
      </c>
      <c r="F337" s="17">
        <v>37.45</v>
      </c>
      <c r="G337" s="16">
        <v>6183</v>
      </c>
      <c r="H337" s="17">
        <v>1222.02</v>
      </c>
      <c r="I337" s="17">
        <v>4.71</v>
      </c>
      <c r="J337" s="44"/>
    </row>
    <row r="338" spans="1:10">
      <c r="A338" s="37"/>
      <c r="B338" s="20">
        <v>0.8</v>
      </c>
      <c r="C338" s="17">
        <v>32.5</v>
      </c>
      <c r="D338" s="16">
        <v>6436</v>
      </c>
      <c r="E338" s="41">
        <v>1.681</v>
      </c>
      <c r="F338" s="17">
        <v>44.11</v>
      </c>
      <c r="G338" s="16">
        <v>6516</v>
      </c>
      <c r="H338" s="17">
        <v>1433.33</v>
      </c>
      <c r="I338" s="17">
        <v>4.49</v>
      </c>
      <c r="J338" s="44"/>
    </row>
    <row r="339" spans="1:10">
      <c r="A339" s="37"/>
      <c r="B339" s="20">
        <v>0.9</v>
      </c>
      <c r="C339" s="17">
        <v>32.16</v>
      </c>
      <c r="D339" s="16">
        <v>7842</v>
      </c>
      <c r="E339" s="41">
        <v>2.113</v>
      </c>
      <c r="F339" s="17">
        <v>59.75</v>
      </c>
      <c r="G339" s="16">
        <v>7143</v>
      </c>
      <c r="H339" s="17">
        <v>1921.7</v>
      </c>
      <c r="I339" s="17">
        <v>4.08</v>
      </c>
      <c r="J339" s="44"/>
    </row>
    <row r="340" spans="1:10">
      <c r="A340" s="39"/>
      <c r="B340" s="20">
        <v>1</v>
      </c>
      <c r="C340" s="17">
        <v>32.1</v>
      </c>
      <c r="D340" s="16">
        <v>8041</v>
      </c>
      <c r="E340" s="41">
        <v>2.184</v>
      </c>
      <c r="F340" s="17">
        <v>62.45</v>
      </c>
      <c r="G340" s="16">
        <v>7248</v>
      </c>
      <c r="H340" s="17">
        <v>2004.76</v>
      </c>
      <c r="I340" s="17">
        <v>4.01</v>
      </c>
      <c r="J340" s="44"/>
    </row>
    <row r="341" s="1" customFormat="1" ht="14.25" hidden="1" spans="1:10">
      <c r="A341" s="11" t="s">
        <v>15</v>
      </c>
      <c r="B341" s="11" t="s">
        <v>45</v>
      </c>
      <c r="C341" s="11" t="s">
        <v>46</v>
      </c>
      <c r="D341" s="11" t="s">
        <v>19</v>
      </c>
      <c r="E341" s="11" t="s">
        <v>47</v>
      </c>
      <c r="F341" s="11" t="s">
        <v>48</v>
      </c>
      <c r="G341" s="11" t="s">
        <v>49</v>
      </c>
      <c r="H341" s="11" t="s">
        <v>50</v>
      </c>
      <c r="I341" s="11" t="s">
        <v>20</v>
      </c>
      <c r="J341" s="11" t="s">
        <v>51</v>
      </c>
    </row>
    <row r="342" s="1" customFormat="1" ht="19.5" hidden="1" spans="1:10">
      <c r="A342" s="12" t="s">
        <v>52</v>
      </c>
      <c r="B342" s="12" t="s">
        <v>53</v>
      </c>
      <c r="C342" s="12" t="s">
        <v>54</v>
      </c>
      <c r="D342" s="12" t="s">
        <v>55</v>
      </c>
      <c r="E342" s="12" t="s">
        <v>56</v>
      </c>
      <c r="F342" s="12" t="s">
        <v>57</v>
      </c>
      <c r="G342" s="12" t="s">
        <v>58</v>
      </c>
      <c r="H342" s="12" t="s">
        <v>59</v>
      </c>
      <c r="I342" s="12" t="s">
        <v>29</v>
      </c>
      <c r="J342" s="12" t="s">
        <v>60</v>
      </c>
    </row>
    <row r="343" s="1" customFormat="1" ht="14.25" hidden="1" spans="1:10">
      <c r="A343" s="36" t="s">
        <v>273</v>
      </c>
      <c r="B343" s="14" t="s">
        <v>62</v>
      </c>
      <c r="C343" s="14" t="s">
        <v>63</v>
      </c>
      <c r="D343" s="14" t="s">
        <v>37</v>
      </c>
      <c r="E343" s="14" t="s">
        <v>64</v>
      </c>
      <c r="F343" s="14" t="s">
        <v>36</v>
      </c>
      <c r="G343" s="14" t="s">
        <v>65</v>
      </c>
      <c r="H343" s="14" t="s">
        <v>35</v>
      </c>
      <c r="I343" s="14" t="s">
        <v>38</v>
      </c>
      <c r="J343" s="14" t="s">
        <v>66</v>
      </c>
    </row>
    <row r="344" spans="1:10">
      <c r="A344" s="37"/>
      <c r="B344" s="20">
        <v>0.4</v>
      </c>
      <c r="C344" s="17">
        <v>37</v>
      </c>
      <c r="D344" s="16">
        <v>1948</v>
      </c>
      <c r="E344" s="41">
        <v>0.486</v>
      </c>
      <c r="F344" s="17">
        <v>7.4</v>
      </c>
      <c r="G344" s="16">
        <v>3658</v>
      </c>
      <c r="H344" s="17">
        <v>273.79</v>
      </c>
      <c r="I344" s="17">
        <v>7.12</v>
      </c>
      <c r="J344" s="44" t="s">
        <v>39</v>
      </c>
    </row>
    <row r="345" spans="1:10">
      <c r="A345" s="37"/>
      <c r="B345" s="20">
        <v>0.45</v>
      </c>
      <c r="C345" s="17">
        <v>36.93</v>
      </c>
      <c r="D345" s="16">
        <v>2518</v>
      </c>
      <c r="E345" s="41">
        <v>0.629</v>
      </c>
      <c r="F345" s="17">
        <v>10.27</v>
      </c>
      <c r="G345" s="16">
        <v>4120</v>
      </c>
      <c r="H345" s="17">
        <v>379.2</v>
      </c>
      <c r="I345" s="17">
        <v>6.64</v>
      </c>
      <c r="J345" s="44"/>
    </row>
    <row r="346" spans="1:10">
      <c r="A346" s="37"/>
      <c r="B346" s="20">
        <v>0.5</v>
      </c>
      <c r="C346" s="17">
        <v>36.84</v>
      </c>
      <c r="D346" s="16">
        <v>3157</v>
      </c>
      <c r="E346" s="41">
        <v>0.795</v>
      </c>
      <c r="F346" s="17">
        <v>14.26</v>
      </c>
      <c r="G346" s="16">
        <v>4600</v>
      </c>
      <c r="H346" s="17">
        <v>525.52</v>
      </c>
      <c r="I346" s="17">
        <v>6.01</v>
      </c>
      <c r="J346" s="44"/>
    </row>
    <row r="347" spans="1:10">
      <c r="A347" s="37"/>
      <c r="B347" s="20">
        <v>0.55</v>
      </c>
      <c r="C347" s="17">
        <v>36.77</v>
      </c>
      <c r="D347" s="16">
        <v>3759</v>
      </c>
      <c r="E347" s="41">
        <v>0.956</v>
      </c>
      <c r="F347" s="17">
        <v>17.98</v>
      </c>
      <c r="G347" s="16">
        <v>5010</v>
      </c>
      <c r="H347" s="17">
        <v>661.26</v>
      </c>
      <c r="I347" s="17">
        <v>5.68</v>
      </c>
      <c r="J347" s="44"/>
    </row>
    <row r="348" spans="1:10">
      <c r="A348" s="37"/>
      <c r="B348" s="20">
        <v>0.6</v>
      </c>
      <c r="C348" s="17">
        <v>36.64</v>
      </c>
      <c r="D348" s="16">
        <v>4599</v>
      </c>
      <c r="E348" s="41">
        <v>1.186</v>
      </c>
      <c r="F348" s="17">
        <v>24.24</v>
      </c>
      <c r="G348" s="16">
        <v>5528</v>
      </c>
      <c r="H348" s="17">
        <v>888.21</v>
      </c>
      <c r="I348" s="17">
        <v>5.18</v>
      </c>
      <c r="J348" s="44"/>
    </row>
    <row r="349" spans="1:10">
      <c r="A349" s="37"/>
      <c r="B349" s="20">
        <v>0.65</v>
      </c>
      <c r="C349" s="17">
        <v>36.49</v>
      </c>
      <c r="D349" s="16">
        <v>5368</v>
      </c>
      <c r="E349" s="41">
        <v>1.392</v>
      </c>
      <c r="F349" s="17">
        <v>30.52</v>
      </c>
      <c r="G349" s="16">
        <v>5964</v>
      </c>
      <c r="H349" s="17">
        <v>1113.7</v>
      </c>
      <c r="I349" s="17">
        <v>4.82</v>
      </c>
      <c r="J349" s="44"/>
    </row>
    <row r="350" spans="1:10">
      <c r="A350" s="37"/>
      <c r="B350" s="20">
        <v>0.7</v>
      </c>
      <c r="C350" s="17">
        <v>36.35</v>
      </c>
      <c r="D350" s="16">
        <v>6188</v>
      </c>
      <c r="E350" s="41">
        <v>1.629</v>
      </c>
      <c r="F350" s="17">
        <v>37.4</v>
      </c>
      <c r="G350" s="16">
        <v>6386</v>
      </c>
      <c r="H350" s="17">
        <v>1359.62</v>
      </c>
      <c r="I350" s="17">
        <v>4.55</v>
      </c>
      <c r="J350" s="44"/>
    </row>
    <row r="351" spans="1:10">
      <c r="A351" s="37"/>
      <c r="B351" s="20">
        <v>0.75</v>
      </c>
      <c r="C351" s="17">
        <v>36.2</v>
      </c>
      <c r="D351" s="16">
        <v>6950</v>
      </c>
      <c r="E351" s="41">
        <v>1.85</v>
      </c>
      <c r="F351" s="17">
        <v>44.44</v>
      </c>
      <c r="G351" s="16">
        <v>6748</v>
      </c>
      <c r="H351" s="17">
        <v>1608.74</v>
      </c>
      <c r="I351" s="17">
        <v>4.32</v>
      </c>
      <c r="J351" s="44"/>
    </row>
    <row r="352" spans="1:10">
      <c r="A352" s="37"/>
      <c r="B352" s="20">
        <v>0.8</v>
      </c>
      <c r="C352" s="17">
        <v>36.04</v>
      </c>
      <c r="D352" s="16">
        <v>7726</v>
      </c>
      <c r="E352" s="41">
        <v>2.079</v>
      </c>
      <c r="F352" s="17">
        <v>52.24</v>
      </c>
      <c r="G352" s="16">
        <v>7102</v>
      </c>
      <c r="H352" s="17">
        <v>1882.53</v>
      </c>
      <c r="I352" s="17">
        <v>4.1</v>
      </c>
      <c r="J352" s="44"/>
    </row>
    <row r="353" spans="1:10">
      <c r="A353" s="37"/>
      <c r="B353" s="20">
        <v>0.9</v>
      </c>
      <c r="C353" s="17">
        <v>35.63</v>
      </c>
      <c r="D353" s="16">
        <v>9385</v>
      </c>
      <c r="E353" s="41">
        <v>2.579</v>
      </c>
      <c r="F353" s="17">
        <v>71.46</v>
      </c>
      <c r="G353" s="16">
        <v>7768</v>
      </c>
      <c r="H353" s="17">
        <v>2545.65</v>
      </c>
      <c r="I353" s="17">
        <v>3.69</v>
      </c>
      <c r="J353" s="44"/>
    </row>
    <row r="354" spans="1:10">
      <c r="A354" s="39"/>
      <c r="B354" s="20">
        <v>1</v>
      </c>
      <c r="C354" s="17">
        <v>35.55</v>
      </c>
      <c r="D354" s="16">
        <v>9647</v>
      </c>
      <c r="E354" s="41">
        <v>2.666</v>
      </c>
      <c r="F354" s="17">
        <v>74.97</v>
      </c>
      <c r="G354" s="16">
        <v>7871</v>
      </c>
      <c r="H354" s="17">
        <v>2664.69</v>
      </c>
      <c r="I354" s="17">
        <v>3.62</v>
      </c>
      <c r="J354" s="44"/>
    </row>
    <row r="355" s="1" customFormat="1" ht="14.25" hidden="1" spans="1:10">
      <c r="A355" s="11" t="s">
        <v>15</v>
      </c>
      <c r="B355" s="11" t="s">
        <v>45</v>
      </c>
      <c r="C355" s="11" t="s">
        <v>46</v>
      </c>
      <c r="D355" s="11" t="s">
        <v>19</v>
      </c>
      <c r="E355" s="11" t="s">
        <v>47</v>
      </c>
      <c r="F355" s="11" t="s">
        <v>48</v>
      </c>
      <c r="G355" s="11" t="s">
        <v>49</v>
      </c>
      <c r="H355" s="11" t="s">
        <v>50</v>
      </c>
      <c r="I355" s="11" t="s">
        <v>20</v>
      </c>
      <c r="J355" s="11" t="s">
        <v>51</v>
      </c>
    </row>
    <row r="356" s="1" customFormat="1" ht="19.5" hidden="1" spans="1:10">
      <c r="A356" s="12" t="s">
        <v>52</v>
      </c>
      <c r="B356" s="12" t="s">
        <v>53</v>
      </c>
      <c r="C356" s="12" t="s">
        <v>54</v>
      </c>
      <c r="D356" s="12" t="s">
        <v>55</v>
      </c>
      <c r="E356" s="12" t="s">
        <v>56</v>
      </c>
      <c r="F356" s="12" t="s">
        <v>57</v>
      </c>
      <c r="G356" s="12" t="s">
        <v>58</v>
      </c>
      <c r="H356" s="12" t="s">
        <v>59</v>
      </c>
      <c r="I356" s="12" t="s">
        <v>29</v>
      </c>
      <c r="J356" s="12" t="s">
        <v>60</v>
      </c>
    </row>
    <row r="357" s="1" customFormat="1" ht="14.25" hidden="1" spans="1:10">
      <c r="A357" s="36" t="s">
        <v>272</v>
      </c>
      <c r="B357" s="14" t="s">
        <v>62</v>
      </c>
      <c r="C357" s="14" t="s">
        <v>63</v>
      </c>
      <c r="D357" s="14" t="s">
        <v>37</v>
      </c>
      <c r="E357" s="14" t="s">
        <v>64</v>
      </c>
      <c r="F357" s="14" t="s">
        <v>36</v>
      </c>
      <c r="G357" s="14" t="s">
        <v>65</v>
      </c>
      <c r="H357" s="14" t="s">
        <v>35</v>
      </c>
      <c r="I357" s="14" t="s">
        <v>38</v>
      </c>
      <c r="J357" s="14" t="s">
        <v>66</v>
      </c>
    </row>
    <row r="358" spans="1:10">
      <c r="A358" s="37"/>
      <c r="B358" s="20">
        <v>0.4</v>
      </c>
      <c r="C358" s="17">
        <v>41.89</v>
      </c>
      <c r="D358" s="16">
        <v>2455</v>
      </c>
      <c r="E358" s="41">
        <v>0.66</v>
      </c>
      <c r="F358" s="17">
        <v>8.79</v>
      </c>
      <c r="G358" s="16">
        <v>4076</v>
      </c>
      <c r="H358" s="17">
        <v>368.04</v>
      </c>
      <c r="I358" s="17">
        <v>6.67</v>
      </c>
      <c r="J358" s="44">
        <v>83</v>
      </c>
    </row>
    <row r="359" spans="1:10">
      <c r="A359" s="37"/>
      <c r="B359" s="20">
        <v>0.45</v>
      </c>
      <c r="C359" s="17">
        <v>41.83</v>
      </c>
      <c r="D359" s="16">
        <v>3130</v>
      </c>
      <c r="E359" s="41">
        <v>0.824</v>
      </c>
      <c r="F359" s="17">
        <v>12.07</v>
      </c>
      <c r="G359" s="16">
        <v>4585</v>
      </c>
      <c r="H359" s="17">
        <v>505</v>
      </c>
      <c r="I359" s="17">
        <v>6.2</v>
      </c>
      <c r="J359" s="44"/>
    </row>
    <row r="360" spans="1:10">
      <c r="A360" s="37"/>
      <c r="B360" s="20">
        <v>0.5</v>
      </c>
      <c r="C360" s="17">
        <v>41.7</v>
      </c>
      <c r="D360" s="16">
        <v>3907</v>
      </c>
      <c r="E360" s="41">
        <v>1.015</v>
      </c>
      <c r="F360" s="17">
        <v>17.43</v>
      </c>
      <c r="G360" s="16">
        <v>5112</v>
      </c>
      <c r="H360" s="17">
        <v>726.73</v>
      </c>
      <c r="I360" s="17">
        <v>5.38</v>
      </c>
      <c r="J360" s="44"/>
    </row>
    <row r="361" spans="1:10">
      <c r="A361" s="37"/>
      <c r="B361" s="20">
        <v>0.55</v>
      </c>
      <c r="C361" s="17">
        <v>41.57</v>
      </c>
      <c r="D361" s="16">
        <v>4923</v>
      </c>
      <c r="E361" s="41">
        <v>1.285</v>
      </c>
      <c r="F361" s="17">
        <v>23.82</v>
      </c>
      <c r="G361" s="16">
        <v>5706</v>
      </c>
      <c r="H361" s="17">
        <v>990.34</v>
      </c>
      <c r="I361" s="17">
        <v>4.97</v>
      </c>
      <c r="J361" s="44"/>
    </row>
    <row r="362" spans="1:10">
      <c r="A362" s="37"/>
      <c r="B362" s="20">
        <v>0.6</v>
      </c>
      <c r="C362" s="17">
        <v>41.45</v>
      </c>
      <c r="D362" s="16">
        <v>5716</v>
      </c>
      <c r="E362" s="41">
        <v>1.517</v>
      </c>
      <c r="F362" s="17">
        <v>29.4</v>
      </c>
      <c r="G362" s="16">
        <v>6148</v>
      </c>
      <c r="H362" s="17">
        <v>1218.66</v>
      </c>
      <c r="I362" s="17">
        <v>4.69</v>
      </c>
      <c r="J362" s="44"/>
    </row>
    <row r="363" spans="1:10">
      <c r="A363" s="37"/>
      <c r="B363" s="20">
        <v>0.65</v>
      </c>
      <c r="C363" s="17">
        <v>41.3</v>
      </c>
      <c r="D363" s="16">
        <v>6667</v>
      </c>
      <c r="E363" s="41">
        <v>1.802</v>
      </c>
      <c r="F363" s="17">
        <v>36.78</v>
      </c>
      <c r="G363" s="16">
        <v>6626</v>
      </c>
      <c r="H363" s="17">
        <v>1519.01</v>
      </c>
      <c r="I363" s="17">
        <v>4.39</v>
      </c>
      <c r="J363" s="44"/>
    </row>
    <row r="364" spans="1:10">
      <c r="A364" s="37"/>
      <c r="B364" s="20">
        <v>0.7</v>
      </c>
      <c r="C364" s="17">
        <v>41.11</v>
      </c>
      <c r="D364" s="16">
        <v>7603</v>
      </c>
      <c r="E364" s="41">
        <v>2.075</v>
      </c>
      <c r="F364" s="17">
        <v>45.43</v>
      </c>
      <c r="G364" s="16">
        <v>7072</v>
      </c>
      <c r="H364" s="17">
        <v>1867.76</v>
      </c>
      <c r="I364" s="17">
        <v>4.07</v>
      </c>
      <c r="J364" s="44"/>
    </row>
    <row r="365" spans="1:10">
      <c r="A365" s="37"/>
      <c r="B365" s="20">
        <v>0.75</v>
      </c>
      <c r="C365" s="17">
        <v>40.93</v>
      </c>
      <c r="D365" s="16">
        <v>8527</v>
      </c>
      <c r="E365" s="41">
        <v>2.344</v>
      </c>
      <c r="F365" s="17">
        <v>54.28</v>
      </c>
      <c r="G365" s="16">
        <v>7471</v>
      </c>
      <c r="H365" s="17">
        <v>2221.67</v>
      </c>
      <c r="I365" s="17">
        <v>3.84</v>
      </c>
      <c r="J365" s="44"/>
    </row>
    <row r="366" spans="1:10">
      <c r="A366" s="37"/>
      <c r="B366" s="20">
        <v>0.8</v>
      </c>
      <c r="C366" s="17">
        <v>40.71</v>
      </c>
      <c r="D366" s="16">
        <v>9541</v>
      </c>
      <c r="E366" s="41">
        <v>2.657</v>
      </c>
      <c r="F366" s="17">
        <v>64.61</v>
      </c>
      <c r="G366" s="16">
        <v>7843</v>
      </c>
      <c r="H366" s="17">
        <v>2630</v>
      </c>
      <c r="I366" s="17">
        <v>3.63</v>
      </c>
      <c r="J366" s="44"/>
    </row>
    <row r="367" spans="1:10">
      <c r="A367" s="37"/>
      <c r="B367" s="20">
        <v>0.9</v>
      </c>
      <c r="C367" s="17">
        <v>40.16</v>
      </c>
      <c r="D367" s="16">
        <v>10850</v>
      </c>
      <c r="E367" s="41">
        <v>3.421</v>
      </c>
      <c r="F367" s="17">
        <v>90</v>
      </c>
      <c r="G367" s="16">
        <v>8525</v>
      </c>
      <c r="H367" s="17">
        <v>3614.52</v>
      </c>
      <c r="I367" s="17">
        <v>3</v>
      </c>
      <c r="J367" s="44"/>
    </row>
    <row r="368" spans="1:10">
      <c r="A368" s="39"/>
      <c r="B368" s="20">
        <v>1</v>
      </c>
      <c r="C368" s="17">
        <v>40.03</v>
      </c>
      <c r="D368" s="16">
        <v>11060</v>
      </c>
      <c r="E368" s="41">
        <v>3.57</v>
      </c>
      <c r="F368" s="17">
        <v>95.3</v>
      </c>
      <c r="G368" s="16">
        <v>8608</v>
      </c>
      <c r="H368" s="17">
        <v>3814.64</v>
      </c>
      <c r="I368" s="17">
        <v>2.9</v>
      </c>
      <c r="J368" s="44"/>
    </row>
    <row r="369" s="1" customFormat="1" ht="14.25" hidden="1" spans="1:10">
      <c r="A369" s="11" t="s">
        <v>15</v>
      </c>
      <c r="B369" s="11" t="s">
        <v>45</v>
      </c>
      <c r="C369" s="11" t="s">
        <v>46</v>
      </c>
      <c r="D369" s="11" t="s">
        <v>19</v>
      </c>
      <c r="E369" s="11" t="s">
        <v>47</v>
      </c>
      <c r="F369" s="11" t="s">
        <v>48</v>
      </c>
      <c r="G369" s="11" t="s">
        <v>49</v>
      </c>
      <c r="H369" s="11" t="s">
        <v>50</v>
      </c>
      <c r="I369" s="11" t="s">
        <v>20</v>
      </c>
      <c r="J369" s="11" t="s">
        <v>51</v>
      </c>
    </row>
    <row r="370" s="1" customFormat="1" ht="19.5" hidden="1" spans="1:10">
      <c r="A370" s="12" t="s">
        <v>52</v>
      </c>
      <c r="B370" s="12" t="s">
        <v>53</v>
      </c>
      <c r="C370" s="12" t="s">
        <v>54</v>
      </c>
      <c r="D370" s="12" t="s">
        <v>55</v>
      </c>
      <c r="E370" s="12" t="s">
        <v>56</v>
      </c>
      <c r="F370" s="12" t="s">
        <v>57</v>
      </c>
      <c r="G370" s="12" t="s">
        <v>58</v>
      </c>
      <c r="H370" s="12" t="s">
        <v>59</v>
      </c>
      <c r="I370" s="12" t="s">
        <v>29</v>
      </c>
      <c r="J370" s="12" t="s">
        <v>60</v>
      </c>
    </row>
    <row r="371" s="1" customFormat="1" ht="14.25" hidden="1" spans="1:10">
      <c r="A371" s="36" t="s">
        <v>274</v>
      </c>
      <c r="B371" s="14" t="s">
        <v>62</v>
      </c>
      <c r="C371" s="14" t="s">
        <v>63</v>
      </c>
      <c r="D371" s="14" t="s">
        <v>37</v>
      </c>
      <c r="E371" s="14" t="s">
        <v>64</v>
      </c>
      <c r="F371" s="14" t="s">
        <v>36</v>
      </c>
      <c r="G371" s="14" t="s">
        <v>65</v>
      </c>
      <c r="H371" s="14" t="s">
        <v>35</v>
      </c>
      <c r="I371" s="14" t="s">
        <v>38</v>
      </c>
      <c r="J371" s="14" t="s">
        <v>66</v>
      </c>
    </row>
    <row r="372" spans="1:10">
      <c r="A372" s="37"/>
      <c r="B372" s="20">
        <v>0.4</v>
      </c>
      <c r="C372" s="17">
        <v>29.9</v>
      </c>
      <c r="D372" s="16">
        <v>1537</v>
      </c>
      <c r="E372" s="41">
        <v>0.407</v>
      </c>
      <c r="F372" s="17">
        <v>6.16</v>
      </c>
      <c r="G372" s="16">
        <v>2998</v>
      </c>
      <c r="H372" s="17">
        <v>184.06</v>
      </c>
      <c r="I372" s="17">
        <v>8.35</v>
      </c>
      <c r="J372" s="44" t="s">
        <v>39</v>
      </c>
    </row>
    <row r="373" spans="1:10">
      <c r="A373" s="37"/>
      <c r="B373" s="20">
        <v>0.45</v>
      </c>
      <c r="C373" s="17">
        <v>29.86</v>
      </c>
      <c r="D373" s="16">
        <v>1987</v>
      </c>
      <c r="E373" s="41">
        <v>0.523</v>
      </c>
      <c r="F373" s="17">
        <v>8.62</v>
      </c>
      <c r="G373" s="16">
        <v>3407</v>
      </c>
      <c r="H373" s="17">
        <v>257.51</v>
      </c>
      <c r="I373" s="17">
        <v>7.72</v>
      </c>
      <c r="J373" s="44"/>
    </row>
    <row r="374" spans="1:10">
      <c r="A374" s="37"/>
      <c r="B374" s="20">
        <v>0.5</v>
      </c>
      <c r="C374" s="17">
        <v>29.77</v>
      </c>
      <c r="D374" s="16">
        <v>2497</v>
      </c>
      <c r="E374" s="41">
        <v>0.651</v>
      </c>
      <c r="F374" s="17">
        <v>11.98</v>
      </c>
      <c r="G374" s="16">
        <v>3802</v>
      </c>
      <c r="H374" s="17">
        <v>356.53</v>
      </c>
      <c r="I374" s="17">
        <v>7.01</v>
      </c>
      <c r="J374" s="44"/>
    </row>
    <row r="375" spans="1:10">
      <c r="A375" s="37"/>
      <c r="B375" s="20">
        <v>0.55</v>
      </c>
      <c r="C375" s="17">
        <v>29.72</v>
      </c>
      <c r="D375" s="16">
        <v>2970</v>
      </c>
      <c r="E375" s="41">
        <v>0.778</v>
      </c>
      <c r="F375" s="17">
        <v>14.81</v>
      </c>
      <c r="G375" s="16">
        <v>4142</v>
      </c>
      <c r="H375" s="17">
        <v>440.11</v>
      </c>
      <c r="I375" s="17">
        <v>6.75</v>
      </c>
      <c r="J375" s="44"/>
    </row>
    <row r="376" spans="1:10">
      <c r="A376" s="37"/>
      <c r="B376" s="20">
        <v>0.6</v>
      </c>
      <c r="C376" s="17">
        <v>29.65</v>
      </c>
      <c r="D376" s="16">
        <v>3450</v>
      </c>
      <c r="E376" s="41">
        <v>0.902</v>
      </c>
      <c r="F376" s="17">
        <v>18.1</v>
      </c>
      <c r="G376" s="16">
        <v>4464</v>
      </c>
      <c r="H376" s="17">
        <v>536.68</v>
      </c>
      <c r="I376" s="17">
        <v>6.43</v>
      </c>
      <c r="J376" s="44"/>
    </row>
    <row r="377" spans="1:10">
      <c r="A377" s="37"/>
      <c r="B377" s="20">
        <v>0.65</v>
      </c>
      <c r="C377" s="17">
        <v>29.55</v>
      </c>
      <c r="D377" s="16">
        <v>4054</v>
      </c>
      <c r="E377" s="41">
        <v>1.076</v>
      </c>
      <c r="F377" s="17">
        <v>22.83</v>
      </c>
      <c r="G377" s="16">
        <v>4830</v>
      </c>
      <c r="H377" s="17">
        <v>674.59</v>
      </c>
      <c r="I377" s="17">
        <v>6.01</v>
      </c>
      <c r="J377" s="44"/>
    </row>
    <row r="378" spans="1:10">
      <c r="A378" s="37"/>
      <c r="B378" s="20">
        <v>0.7</v>
      </c>
      <c r="C378" s="17">
        <v>29.43</v>
      </c>
      <c r="D378" s="16">
        <v>4746</v>
      </c>
      <c r="E378" s="41">
        <v>1.256</v>
      </c>
      <c r="F378" s="17">
        <v>28.57</v>
      </c>
      <c r="G378" s="16">
        <v>5205</v>
      </c>
      <c r="H378" s="17">
        <v>840.65</v>
      </c>
      <c r="I378" s="17">
        <v>5.65</v>
      </c>
      <c r="J378" s="44"/>
    </row>
    <row r="379" spans="1:10">
      <c r="A379" s="37"/>
      <c r="B379" s="20">
        <v>0.75</v>
      </c>
      <c r="C379" s="17">
        <v>29.29</v>
      </c>
      <c r="D379" s="16">
        <v>5431</v>
      </c>
      <c r="E379" s="41">
        <v>1.434</v>
      </c>
      <c r="F379" s="17">
        <v>35.23</v>
      </c>
      <c r="G379" s="16">
        <v>5565</v>
      </c>
      <c r="H379" s="17">
        <v>1031.77</v>
      </c>
      <c r="I379" s="17">
        <v>5.26</v>
      </c>
      <c r="J379" s="44"/>
    </row>
    <row r="380" spans="1:10">
      <c r="A380" s="37"/>
      <c r="B380" s="20">
        <v>0.8</v>
      </c>
      <c r="C380" s="17">
        <v>29.16</v>
      </c>
      <c r="D380" s="16">
        <v>6037</v>
      </c>
      <c r="E380" s="41">
        <v>1.61</v>
      </c>
      <c r="F380" s="17">
        <v>41.33</v>
      </c>
      <c r="G380" s="16">
        <v>5870</v>
      </c>
      <c r="H380" s="17">
        <v>1205.08</v>
      </c>
      <c r="I380" s="17">
        <v>5.01</v>
      </c>
      <c r="J380" s="44"/>
    </row>
    <row r="381" spans="1:10">
      <c r="A381" s="37"/>
      <c r="B381" s="20">
        <v>0.9</v>
      </c>
      <c r="C381" s="17">
        <v>28.85</v>
      </c>
      <c r="D381" s="16">
        <v>7360</v>
      </c>
      <c r="E381" s="41">
        <v>2.021</v>
      </c>
      <c r="F381" s="17">
        <v>55.92</v>
      </c>
      <c r="G381" s="16">
        <v>6440</v>
      </c>
      <c r="H381" s="17">
        <v>1613.41</v>
      </c>
      <c r="I381" s="17">
        <v>4.56</v>
      </c>
      <c r="J381" s="44"/>
    </row>
    <row r="382" ht="14" customHeight="1" spans="1:10">
      <c r="A382" s="39"/>
      <c r="B382" s="20">
        <v>1</v>
      </c>
      <c r="C382" s="17">
        <v>28.79</v>
      </c>
      <c r="D382" s="16">
        <v>7601</v>
      </c>
      <c r="E382" s="41">
        <v>2.094</v>
      </c>
      <c r="F382" s="17">
        <v>58.61</v>
      </c>
      <c r="G382" s="16">
        <v>6526</v>
      </c>
      <c r="H382" s="17">
        <v>1687.36</v>
      </c>
      <c r="I382" s="17">
        <v>4.5</v>
      </c>
      <c r="J382" s="44"/>
    </row>
    <row r="383" s="1" customFormat="1" ht="14.25" hidden="1" spans="1:10">
      <c r="A383" s="11" t="s">
        <v>15</v>
      </c>
      <c r="B383" s="11" t="s">
        <v>45</v>
      </c>
      <c r="C383" s="11" t="s">
        <v>46</v>
      </c>
      <c r="D383" s="11" t="s">
        <v>19</v>
      </c>
      <c r="E383" s="11" t="s">
        <v>47</v>
      </c>
      <c r="F383" s="11" t="s">
        <v>48</v>
      </c>
      <c r="G383" s="11" t="s">
        <v>49</v>
      </c>
      <c r="H383" s="11" t="s">
        <v>50</v>
      </c>
      <c r="I383" s="11" t="s">
        <v>20</v>
      </c>
      <c r="J383" s="11" t="s">
        <v>51</v>
      </c>
    </row>
    <row r="384" s="1" customFormat="1" ht="19.5" hidden="1" spans="1:10">
      <c r="A384" s="12" t="s">
        <v>52</v>
      </c>
      <c r="B384" s="12" t="s">
        <v>53</v>
      </c>
      <c r="C384" s="12" t="s">
        <v>54</v>
      </c>
      <c r="D384" s="12" t="s">
        <v>55</v>
      </c>
      <c r="E384" s="12" t="s">
        <v>56</v>
      </c>
      <c r="F384" s="12" t="s">
        <v>57</v>
      </c>
      <c r="G384" s="12" t="s">
        <v>58</v>
      </c>
      <c r="H384" s="12" t="s">
        <v>59</v>
      </c>
      <c r="I384" s="12" t="s">
        <v>29</v>
      </c>
      <c r="J384" s="12" t="s">
        <v>60</v>
      </c>
    </row>
    <row r="385" s="1" customFormat="1" ht="14.25" hidden="1" spans="1:10">
      <c r="A385" s="36" t="s">
        <v>274</v>
      </c>
      <c r="B385" s="14" t="s">
        <v>62</v>
      </c>
      <c r="C385" s="14" t="s">
        <v>63</v>
      </c>
      <c r="D385" s="14" t="s">
        <v>37</v>
      </c>
      <c r="E385" s="14" t="s">
        <v>64</v>
      </c>
      <c r="F385" s="14" t="s">
        <v>36</v>
      </c>
      <c r="G385" s="14" t="s">
        <v>65</v>
      </c>
      <c r="H385" s="14" t="s">
        <v>35</v>
      </c>
      <c r="I385" s="14" t="s">
        <v>38</v>
      </c>
      <c r="J385" s="14" t="s">
        <v>66</v>
      </c>
    </row>
    <row r="386" spans="1:10">
      <c r="A386" s="37"/>
      <c r="B386" s="20">
        <v>0.4</v>
      </c>
      <c r="C386" s="17">
        <v>33.18</v>
      </c>
      <c r="D386" s="16">
        <v>1850</v>
      </c>
      <c r="E386" s="41">
        <v>0.46</v>
      </c>
      <c r="F386" s="17">
        <v>7.02</v>
      </c>
      <c r="G386" s="16">
        <v>3286</v>
      </c>
      <c r="H386" s="17">
        <v>232.98</v>
      </c>
      <c r="I386" s="17">
        <v>7.94</v>
      </c>
      <c r="J386" s="44">
        <v>63</v>
      </c>
    </row>
    <row r="387" spans="1:10">
      <c r="A387" s="37"/>
      <c r="B387" s="20">
        <v>0.45</v>
      </c>
      <c r="C387" s="17">
        <v>33.12</v>
      </c>
      <c r="D387" s="16">
        <v>2392</v>
      </c>
      <c r="E387" s="41">
        <v>0.6</v>
      </c>
      <c r="F387" s="17">
        <v>9.88</v>
      </c>
      <c r="G387" s="16">
        <v>3719</v>
      </c>
      <c r="H387" s="17">
        <v>327.13</v>
      </c>
      <c r="I387" s="17">
        <v>7.31</v>
      </c>
      <c r="J387" s="44"/>
    </row>
    <row r="388" spans="1:10">
      <c r="A388" s="37"/>
      <c r="B388" s="20">
        <v>0.5</v>
      </c>
      <c r="C388" s="17">
        <v>33.04</v>
      </c>
      <c r="D388" s="16">
        <v>2993</v>
      </c>
      <c r="E388" s="41">
        <v>0.77</v>
      </c>
      <c r="F388" s="17">
        <v>13.41</v>
      </c>
      <c r="G388" s="16">
        <v>4152</v>
      </c>
      <c r="H388" s="17">
        <v>443.15</v>
      </c>
      <c r="I388" s="17">
        <v>6.76</v>
      </c>
      <c r="J388" s="44"/>
    </row>
    <row r="389" spans="1:10">
      <c r="A389" s="37"/>
      <c r="B389" s="20">
        <v>0.55</v>
      </c>
      <c r="C389" s="17">
        <v>32.95</v>
      </c>
      <c r="D389" s="16">
        <v>3579</v>
      </c>
      <c r="E389" s="41">
        <v>0.92</v>
      </c>
      <c r="F389" s="17">
        <v>17.21</v>
      </c>
      <c r="G389" s="16">
        <v>4535</v>
      </c>
      <c r="H389" s="17">
        <v>566.99</v>
      </c>
      <c r="I389" s="17">
        <v>6.31</v>
      </c>
      <c r="J389" s="44"/>
    </row>
    <row r="390" spans="1:10">
      <c r="A390" s="37"/>
      <c r="B390" s="20">
        <v>0.6</v>
      </c>
      <c r="C390" s="17">
        <v>32.87</v>
      </c>
      <c r="D390" s="16">
        <v>4140</v>
      </c>
      <c r="E390" s="41">
        <v>1.067</v>
      </c>
      <c r="F390" s="17">
        <v>21.01</v>
      </c>
      <c r="G390" s="16">
        <v>4867</v>
      </c>
      <c r="H390" s="17">
        <v>690.54</v>
      </c>
      <c r="I390" s="17">
        <v>6</v>
      </c>
      <c r="J390" s="44"/>
    </row>
    <row r="391" spans="1:10">
      <c r="A391" s="37"/>
      <c r="B391" s="20">
        <v>0.65</v>
      </c>
      <c r="C391" s="17">
        <v>32.74</v>
      </c>
      <c r="D391" s="16">
        <v>4889</v>
      </c>
      <c r="E391" s="41">
        <v>1.265</v>
      </c>
      <c r="F391" s="17">
        <v>27.05</v>
      </c>
      <c r="G391" s="16">
        <v>5278</v>
      </c>
      <c r="H391" s="17">
        <v>885.64</v>
      </c>
      <c r="I391" s="17">
        <v>5.52</v>
      </c>
      <c r="J391" s="44"/>
    </row>
    <row r="392" spans="1:10">
      <c r="A392" s="37"/>
      <c r="B392" s="20">
        <v>0.7</v>
      </c>
      <c r="C392" s="17">
        <v>32.57</v>
      </c>
      <c r="D392" s="16">
        <v>5817</v>
      </c>
      <c r="E392" s="41">
        <v>1.53</v>
      </c>
      <c r="F392" s="17">
        <v>35.23</v>
      </c>
      <c r="G392" s="16">
        <v>5743</v>
      </c>
      <c r="H392" s="17">
        <v>1147.73</v>
      </c>
      <c r="I392" s="17">
        <v>5.07</v>
      </c>
      <c r="J392" s="44"/>
    </row>
    <row r="393" spans="1:10">
      <c r="A393" s="37"/>
      <c r="B393" s="20">
        <v>0.75</v>
      </c>
      <c r="C393" s="17">
        <v>32.43</v>
      </c>
      <c r="D393" s="16">
        <v>6525</v>
      </c>
      <c r="E393" s="41">
        <v>1.737</v>
      </c>
      <c r="F393" s="17">
        <v>41.83</v>
      </c>
      <c r="G393" s="16">
        <v>6073</v>
      </c>
      <c r="H393" s="17">
        <v>1356.65</v>
      </c>
      <c r="I393" s="17">
        <v>4.81</v>
      </c>
      <c r="J393" s="44"/>
    </row>
    <row r="394" spans="1:10">
      <c r="A394" s="37"/>
      <c r="B394" s="20">
        <v>0.8</v>
      </c>
      <c r="C394" s="17">
        <v>32.27</v>
      </c>
      <c r="D394" s="16">
        <v>7267</v>
      </c>
      <c r="E394" s="41">
        <v>1.952</v>
      </c>
      <c r="F394" s="17">
        <v>49.37</v>
      </c>
      <c r="G394" s="16">
        <v>6395</v>
      </c>
      <c r="H394" s="17">
        <v>1593.39</v>
      </c>
      <c r="I394" s="17">
        <v>4.56</v>
      </c>
      <c r="J394" s="44"/>
    </row>
    <row r="395" spans="1:10">
      <c r="A395" s="37"/>
      <c r="B395" s="20">
        <v>0.9</v>
      </c>
      <c r="C395" s="17">
        <v>31.91</v>
      </c>
      <c r="D395" s="16">
        <v>8804</v>
      </c>
      <c r="E395" s="41">
        <v>2.384</v>
      </c>
      <c r="F395" s="17">
        <v>66.33</v>
      </c>
      <c r="G395" s="16">
        <v>6996</v>
      </c>
      <c r="H395" s="17">
        <v>2116.6</v>
      </c>
      <c r="I395" s="17">
        <v>4.16</v>
      </c>
      <c r="J395" s="44"/>
    </row>
    <row r="396" spans="1:10">
      <c r="A396" s="39"/>
      <c r="B396" s="20">
        <v>1</v>
      </c>
      <c r="C396" s="17">
        <v>31.83</v>
      </c>
      <c r="D396" s="16">
        <v>9116</v>
      </c>
      <c r="E396" s="41">
        <v>2.474</v>
      </c>
      <c r="F396" s="17">
        <v>69.76</v>
      </c>
      <c r="G396" s="16">
        <v>7086</v>
      </c>
      <c r="H396" s="17">
        <v>2220.66</v>
      </c>
      <c r="I396" s="17">
        <v>4.11</v>
      </c>
      <c r="J396" s="44"/>
    </row>
    <row r="397" s="1" customFormat="1" ht="14.25" hidden="1" spans="1:10">
      <c r="A397" s="11" t="s">
        <v>15</v>
      </c>
      <c r="B397" s="11" t="s">
        <v>45</v>
      </c>
      <c r="C397" s="11" t="s">
        <v>46</v>
      </c>
      <c r="D397" s="11" t="s">
        <v>19</v>
      </c>
      <c r="E397" s="11" t="s">
        <v>47</v>
      </c>
      <c r="F397" s="11" t="s">
        <v>48</v>
      </c>
      <c r="G397" s="11" t="s">
        <v>49</v>
      </c>
      <c r="H397" s="11" t="s">
        <v>50</v>
      </c>
      <c r="I397" s="11" t="s">
        <v>20</v>
      </c>
      <c r="J397" s="11" t="s">
        <v>51</v>
      </c>
    </row>
    <row r="398" s="1" customFormat="1" ht="19.5" hidden="1" spans="1:10">
      <c r="A398" s="12" t="s">
        <v>52</v>
      </c>
      <c r="B398" s="12" t="s">
        <v>53</v>
      </c>
      <c r="C398" s="12" t="s">
        <v>54</v>
      </c>
      <c r="D398" s="12" t="s">
        <v>55</v>
      </c>
      <c r="E398" s="12" t="s">
        <v>56</v>
      </c>
      <c r="F398" s="12" t="s">
        <v>57</v>
      </c>
      <c r="G398" s="12" t="s">
        <v>58</v>
      </c>
      <c r="H398" s="12" t="s">
        <v>59</v>
      </c>
      <c r="I398" s="12" t="s">
        <v>29</v>
      </c>
      <c r="J398" s="12" t="s">
        <v>60</v>
      </c>
    </row>
    <row r="399" s="1" customFormat="1" ht="14.25" hidden="1" spans="1:10">
      <c r="A399" s="36" t="s">
        <v>275</v>
      </c>
      <c r="B399" s="14" t="s">
        <v>62</v>
      </c>
      <c r="C399" s="14" t="s">
        <v>63</v>
      </c>
      <c r="D399" s="14" t="s">
        <v>37</v>
      </c>
      <c r="E399" s="14" t="s">
        <v>64</v>
      </c>
      <c r="F399" s="14" t="s">
        <v>36</v>
      </c>
      <c r="G399" s="14" t="s">
        <v>65</v>
      </c>
      <c r="H399" s="14" t="s">
        <v>35</v>
      </c>
      <c r="I399" s="14" t="s">
        <v>38</v>
      </c>
      <c r="J399" s="14" t="s">
        <v>66</v>
      </c>
    </row>
    <row r="400" ht="18" customHeight="1" spans="1:10">
      <c r="A400" s="37"/>
      <c r="B400" s="20">
        <v>0.4</v>
      </c>
      <c r="C400" s="17">
        <v>36.68</v>
      </c>
      <c r="D400" s="16">
        <v>1899</v>
      </c>
      <c r="E400" s="41">
        <v>0.47</v>
      </c>
      <c r="F400" s="17">
        <v>6.54</v>
      </c>
      <c r="G400" s="16">
        <v>3340</v>
      </c>
      <c r="H400" s="17">
        <v>239.88</v>
      </c>
      <c r="I400" s="17">
        <v>7.92</v>
      </c>
      <c r="J400" s="44" t="s">
        <v>39</v>
      </c>
    </row>
    <row r="401" spans="1:10">
      <c r="A401" s="37"/>
      <c r="B401" s="20">
        <v>0.45</v>
      </c>
      <c r="C401" s="17">
        <v>36.63</v>
      </c>
      <c r="D401" s="16">
        <v>2359</v>
      </c>
      <c r="E401" s="41">
        <v>0.58</v>
      </c>
      <c r="F401" s="17">
        <v>8.63</v>
      </c>
      <c r="G401" s="16">
        <v>3718</v>
      </c>
      <c r="H401" s="17">
        <v>316.2</v>
      </c>
      <c r="I401" s="17">
        <v>7.46</v>
      </c>
      <c r="J401" s="44"/>
    </row>
    <row r="402" spans="1:10">
      <c r="A402" s="37"/>
      <c r="B402" s="20">
        <v>0.5</v>
      </c>
      <c r="C402" s="17">
        <v>36.56</v>
      </c>
      <c r="D402" s="16">
        <v>2939</v>
      </c>
      <c r="E402" s="41">
        <v>0.723</v>
      </c>
      <c r="F402" s="17">
        <v>11.65</v>
      </c>
      <c r="G402" s="16">
        <v>4141</v>
      </c>
      <c r="H402" s="17">
        <v>426.05</v>
      </c>
      <c r="I402" s="17">
        <v>6.9</v>
      </c>
      <c r="J402" s="44"/>
    </row>
    <row r="403" spans="1:10">
      <c r="A403" s="37"/>
      <c r="B403" s="20">
        <v>0.55</v>
      </c>
      <c r="C403" s="17">
        <v>36.48</v>
      </c>
      <c r="D403" s="16">
        <v>3599</v>
      </c>
      <c r="E403" s="41">
        <v>0.888</v>
      </c>
      <c r="F403" s="17">
        <v>15.52</v>
      </c>
      <c r="G403" s="16">
        <v>4576</v>
      </c>
      <c r="H403" s="17">
        <v>565.99</v>
      </c>
      <c r="I403" s="17">
        <v>6.36</v>
      </c>
      <c r="J403" s="44"/>
    </row>
    <row r="404" spans="1:10">
      <c r="A404" s="37"/>
      <c r="B404" s="20">
        <v>0.6</v>
      </c>
      <c r="C404" s="17">
        <v>36.41</v>
      </c>
      <c r="D404" s="16">
        <v>4195</v>
      </c>
      <c r="E404" s="41">
        <v>1.04</v>
      </c>
      <c r="F404" s="17">
        <v>19.16</v>
      </c>
      <c r="G404" s="16">
        <v>4933</v>
      </c>
      <c r="H404" s="17">
        <v>697.7</v>
      </c>
      <c r="I404" s="17">
        <v>6.01</v>
      </c>
      <c r="J404" s="44"/>
    </row>
    <row r="405" spans="1:10">
      <c r="A405" s="37"/>
      <c r="B405" s="20">
        <v>0.65</v>
      </c>
      <c r="C405" s="17">
        <v>36.32</v>
      </c>
      <c r="D405" s="16">
        <v>4813</v>
      </c>
      <c r="E405" s="41">
        <v>1.191</v>
      </c>
      <c r="F405" s="17">
        <v>23.31</v>
      </c>
      <c r="G405" s="16">
        <v>5270</v>
      </c>
      <c r="H405" s="17">
        <v>846.73</v>
      </c>
      <c r="I405" s="17">
        <v>5.69</v>
      </c>
      <c r="J405" s="44"/>
    </row>
    <row r="406" spans="1:10">
      <c r="A406" s="37"/>
      <c r="B406" s="20">
        <v>0.7</v>
      </c>
      <c r="C406" s="17">
        <v>36.14</v>
      </c>
      <c r="D406" s="16">
        <v>5813</v>
      </c>
      <c r="E406" s="41">
        <v>1.445</v>
      </c>
      <c r="F406" s="17">
        <v>31.45</v>
      </c>
      <c r="G406" s="16">
        <v>5772</v>
      </c>
      <c r="H406" s="17">
        <v>1136.53</v>
      </c>
      <c r="I406" s="17">
        <v>5.11</v>
      </c>
      <c r="J406" s="44"/>
    </row>
    <row r="407" spans="1:10">
      <c r="A407" s="37"/>
      <c r="B407" s="20">
        <v>0.75</v>
      </c>
      <c r="C407" s="17">
        <v>35.93</v>
      </c>
      <c r="D407" s="16">
        <v>6658</v>
      </c>
      <c r="E407" s="41">
        <v>1.651</v>
      </c>
      <c r="F407" s="17">
        <v>38.3</v>
      </c>
      <c r="G407" s="16">
        <v>6131</v>
      </c>
      <c r="H407" s="17">
        <v>1375.97</v>
      </c>
      <c r="I407" s="17">
        <v>4.84</v>
      </c>
      <c r="J407" s="44"/>
    </row>
    <row r="408" spans="1:10">
      <c r="A408" s="37"/>
      <c r="B408" s="20">
        <v>0.8</v>
      </c>
      <c r="C408" s="17">
        <v>35.76</v>
      </c>
      <c r="D408" s="16">
        <v>7416</v>
      </c>
      <c r="E408" s="41">
        <v>1.848</v>
      </c>
      <c r="F408" s="17">
        <v>44.97</v>
      </c>
      <c r="G408" s="16">
        <v>6458</v>
      </c>
      <c r="H408" s="17">
        <v>1608.22</v>
      </c>
      <c r="I408" s="17">
        <v>4.61</v>
      </c>
      <c r="J408" s="44"/>
    </row>
    <row r="409" spans="1:10">
      <c r="A409" s="37"/>
      <c r="B409" s="20">
        <v>0.9</v>
      </c>
      <c r="C409" s="17">
        <v>35.43</v>
      </c>
      <c r="D409" s="16">
        <v>8984</v>
      </c>
      <c r="E409" s="41">
        <v>2.243</v>
      </c>
      <c r="F409" s="17">
        <v>60.66</v>
      </c>
      <c r="G409" s="16">
        <v>7078</v>
      </c>
      <c r="H409" s="17">
        <v>2149.47</v>
      </c>
      <c r="I409" s="17">
        <v>4.18</v>
      </c>
      <c r="J409" s="44"/>
    </row>
    <row r="410" spans="1:10">
      <c r="A410" s="39"/>
      <c r="B410" s="20">
        <v>1</v>
      </c>
      <c r="C410" s="17">
        <v>35.11</v>
      </c>
      <c r="D410" s="16">
        <v>10560</v>
      </c>
      <c r="E410" s="41">
        <v>2.662</v>
      </c>
      <c r="F410" s="17">
        <v>78.26</v>
      </c>
      <c r="G410" s="16">
        <v>7626</v>
      </c>
      <c r="H410" s="17">
        <v>2748.16</v>
      </c>
      <c r="I410" s="17">
        <v>3.84</v>
      </c>
      <c r="J410" s="44"/>
    </row>
    <row r="411" s="1" customFormat="1" ht="14.25" hidden="1" spans="1:10">
      <c r="A411" s="11" t="s">
        <v>15</v>
      </c>
      <c r="B411" s="11" t="s">
        <v>45</v>
      </c>
      <c r="C411" s="11" t="s">
        <v>46</v>
      </c>
      <c r="D411" s="11" t="s">
        <v>19</v>
      </c>
      <c r="E411" s="11" t="s">
        <v>47</v>
      </c>
      <c r="F411" s="11" t="s">
        <v>48</v>
      </c>
      <c r="G411" s="11" t="s">
        <v>49</v>
      </c>
      <c r="H411" s="11" t="s">
        <v>50</v>
      </c>
      <c r="I411" s="11" t="s">
        <v>20</v>
      </c>
      <c r="J411" s="11" t="s">
        <v>51</v>
      </c>
    </row>
    <row r="412" s="1" customFormat="1" ht="19.5" hidden="1" spans="1:10">
      <c r="A412" s="12" t="s">
        <v>52</v>
      </c>
      <c r="B412" s="12" t="s">
        <v>53</v>
      </c>
      <c r="C412" s="12" t="s">
        <v>54</v>
      </c>
      <c r="D412" s="12" t="s">
        <v>55</v>
      </c>
      <c r="E412" s="12" t="s">
        <v>56</v>
      </c>
      <c r="F412" s="12" t="s">
        <v>57</v>
      </c>
      <c r="G412" s="12" t="s">
        <v>58</v>
      </c>
      <c r="H412" s="12" t="s">
        <v>59</v>
      </c>
      <c r="I412" s="12" t="s">
        <v>29</v>
      </c>
      <c r="J412" s="12" t="s">
        <v>60</v>
      </c>
    </row>
    <row r="413" s="1" customFormat="1" ht="14.25" hidden="1" spans="1:10">
      <c r="A413" s="36" t="s">
        <v>274</v>
      </c>
      <c r="B413" s="14" t="s">
        <v>62</v>
      </c>
      <c r="C413" s="14" t="s">
        <v>63</v>
      </c>
      <c r="D413" s="14" t="s">
        <v>37</v>
      </c>
      <c r="E413" s="14" t="s">
        <v>64</v>
      </c>
      <c r="F413" s="14" t="s">
        <v>36</v>
      </c>
      <c r="G413" s="14" t="s">
        <v>65</v>
      </c>
      <c r="H413" s="14" t="s">
        <v>35</v>
      </c>
      <c r="I413" s="14" t="s">
        <v>38</v>
      </c>
      <c r="J413" s="14" t="s">
        <v>66</v>
      </c>
    </row>
    <row r="414" spans="1:10">
      <c r="A414" s="37"/>
      <c r="B414" s="20">
        <v>0.4</v>
      </c>
      <c r="C414" s="17">
        <v>41.61</v>
      </c>
      <c r="D414" s="16">
        <v>2366</v>
      </c>
      <c r="E414" s="41">
        <v>0.586</v>
      </c>
      <c r="F414" s="17">
        <v>7.78</v>
      </c>
      <c r="G414" s="16">
        <v>3708</v>
      </c>
      <c r="H414" s="17">
        <v>323.73</v>
      </c>
      <c r="I414" s="17">
        <v>7.31</v>
      </c>
      <c r="J414" s="44">
        <v>94</v>
      </c>
    </row>
    <row r="415" spans="1:10">
      <c r="A415" s="37"/>
      <c r="B415" s="20">
        <v>0.45</v>
      </c>
      <c r="C415" s="17">
        <v>41.54</v>
      </c>
      <c r="D415" s="16">
        <v>2940</v>
      </c>
      <c r="E415" s="41">
        <v>0.732</v>
      </c>
      <c r="F415" s="17">
        <v>10.33</v>
      </c>
      <c r="G415" s="16">
        <v>4123</v>
      </c>
      <c r="H415" s="17">
        <v>429.13</v>
      </c>
      <c r="I415" s="17">
        <v>6.85</v>
      </c>
      <c r="J415" s="44"/>
    </row>
    <row r="416" spans="1:10">
      <c r="A416" s="37"/>
      <c r="B416" s="20">
        <v>0.5</v>
      </c>
      <c r="C416" s="17">
        <v>41.47</v>
      </c>
      <c r="D416" s="16">
        <v>3625</v>
      </c>
      <c r="E416" s="41">
        <v>0.9</v>
      </c>
      <c r="F416" s="17">
        <v>13.98</v>
      </c>
      <c r="G416" s="16">
        <v>4581</v>
      </c>
      <c r="H416" s="17">
        <v>579.51</v>
      </c>
      <c r="I416" s="17">
        <v>6.26</v>
      </c>
      <c r="J416" s="44"/>
    </row>
    <row r="417" spans="1:10">
      <c r="A417" s="37"/>
      <c r="B417" s="20">
        <v>0.55</v>
      </c>
      <c r="C417" s="17">
        <v>41.35</v>
      </c>
      <c r="D417" s="16">
        <v>4423</v>
      </c>
      <c r="E417" s="41">
        <v>1.096</v>
      </c>
      <c r="F417" s="17">
        <v>19.09</v>
      </c>
      <c r="G417" s="16">
        <v>5059</v>
      </c>
      <c r="H417" s="17">
        <v>789.1</v>
      </c>
      <c r="I417" s="17">
        <v>5.61</v>
      </c>
      <c r="J417" s="44"/>
    </row>
    <row r="418" spans="1:10">
      <c r="A418" s="37"/>
      <c r="B418" s="20">
        <v>0.6</v>
      </c>
      <c r="C418" s="17">
        <v>41.22</v>
      </c>
      <c r="D418" s="16">
        <v>5468</v>
      </c>
      <c r="E418" s="41">
        <v>1.36</v>
      </c>
      <c r="F418" s="17">
        <v>25.67</v>
      </c>
      <c r="G418" s="16">
        <v>5600</v>
      </c>
      <c r="H418" s="17">
        <v>1058.16</v>
      </c>
      <c r="I418" s="17">
        <v>5.17</v>
      </c>
      <c r="J418" s="44"/>
    </row>
    <row r="419" spans="1:10">
      <c r="A419" s="37"/>
      <c r="B419" s="20">
        <v>0.65</v>
      </c>
      <c r="C419" s="17">
        <v>41.11</v>
      </c>
      <c r="D419" s="16">
        <v>6296</v>
      </c>
      <c r="E419" s="41">
        <v>1.565</v>
      </c>
      <c r="F419" s="17">
        <v>31.22</v>
      </c>
      <c r="G419" s="16">
        <v>5979</v>
      </c>
      <c r="H419" s="17">
        <v>1283.48</v>
      </c>
      <c r="I419" s="17">
        <v>4.91</v>
      </c>
      <c r="J419" s="44"/>
    </row>
    <row r="420" spans="1:10">
      <c r="A420" s="37"/>
      <c r="B420" s="20">
        <v>0.7</v>
      </c>
      <c r="C420" s="17">
        <v>40.91</v>
      </c>
      <c r="D420" s="16">
        <v>7247</v>
      </c>
      <c r="E420" s="41">
        <v>1.804</v>
      </c>
      <c r="F420" s="17">
        <v>38.23</v>
      </c>
      <c r="G420" s="16">
        <v>6388</v>
      </c>
      <c r="H420" s="17">
        <v>1564.16</v>
      </c>
      <c r="I420" s="17">
        <v>4.63</v>
      </c>
      <c r="J420" s="44"/>
    </row>
    <row r="421" spans="1:10">
      <c r="A421" s="37"/>
      <c r="B421" s="20">
        <v>0.75</v>
      </c>
      <c r="C421" s="17">
        <v>40.7</v>
      </c>
      <c r="D421" s="16">
        <v>8236</v>
      </c>
      <c r="E421" s="41">
        <v>2.068</v>
      </c>
      <c r="F421" s="17">
        <v>46.8</v>
      </c>
      <c r="G421" s="16">
        <v>6796</v>
      </c>
      <c r="H421" s="17">
        <v>1904.86</v>
      </c>
      <c r="I421" s="17">
        <v>4.32</v>
      </c>
      <c r="J421" s="44"/>
    </row>
    <row r="422" spans="1:10">
      <c r="A422" s="37"/>
      <c r="B422" s="20">
        <v>0.8</v>
      </c>
      <c r="C422" s="17">
        <v>40.51</v>
      </c>
      <c r="D422" s="16">
        <v>9170</v>
      </c>
      <c r="E422" s="41">
        <v>2.295</v>
      </c>
      <c r="F422" s="17">
        <v>54.9</v>
      </c>
      <c r="G422" s="16">
        <v>7132</v>
      </c>
      <c r="H422" s="17">
        <v>2224.03</v>
      </c>
      <c r="I422" s="17">
        <v>4.12</v>
      </c>
      <c r="J422" s="44"/>
    </row>
    <row r="423" spans="1:10">
      <c r="A423" s="37"/>
      <c r="B423" s="20">
        <v>0.9</v>
      </c>
      <c r="C423" s="17">
        <v>40.13</v>
      </c>
      <c r="D423" s="16">
        <v>11017</v>
      </c>
      <c r="E423" s="41">
        <v>2.803</v>
      </c>
      <c r="F423" s="17">
        <v>74.5</v>
      </c>
      <c r="G423" s="16">
        <v>7809</v>
      </c>
      <c r="H423" s="17">
        <v>2990.04</v>
      </c>
      <c r="I423" s="17">
        <v>3.68</v>
      </c>
      <c r="J423" s="44"/>
    </row>
    <row r="424" spans="1:10">
      <c r="A424" s="39"/>
      <c r="B424" s="20">
        <v>1</v>
      </c>
      <c r="C424" s="17">
        <v>39.71</v>
      </c>
      <c r="D424" s="16">
        <v>12745</v>
      </c>
      <c r="E424" s="41">
        <v>3.299</v>
      </c>
      <c r="F424" s="17">
        <v>96.51</v>
      </c>
      <c r="G424" s="16">
        <v>8387</v>
      </c>
      <c r="H424" s="17">
        <v>3831.99</v>
      </c>
      <c r="I424" s="17">
        <v>3.33</v>
      </c>
      <c r="J424" s="44"/>
    </row>
    <row r="425" s="1" customFormat="1" ht="14.25" hidden="1" spans="1:10">
      <c r="A425" s="11" t="s">
        <v>15</v>
      </c>
      <c r="B425" s="11" t="s">
        <v>45</v>
      </c>
      <c r="C425" s="11" t="s">
        <v>46</v>
      </c>
      <c r="D425" s="11" t="s">
        <v>19</v>
      </c>
      <c r="E425" s="11" t="s">
        <v>47</v>
      </c>
      <c r="F425" s="11" t="s">
        <v>48</v>
      </c>
      <c r="G425" s="11" t="s">
        <v>49</v>
      </c>
      <c r="H425" s="11" t="s">
        <v>50</v>
      </c>
      <c r="I425" s="11" t="s">
        <v>20</v>
      </c>
      <c r="J425" s="11" t="s">
        <v>51</v>
      </c>
    </row>
    <row r="426" s="1" customFormat="1" ht="19.5" hidden="1" spans="1:10">
      <c r="A426" s="12" t="s">
        <v>52</v>
      </c>
      <c r="B426" s="12" t="s">
        <v>53</v>
      </c>
      <c r="C426" s="12" t="s">
        <v>54</v>
      </c>
      <c r="D426" s="12" t="s">
        <v>55</v>
      </c>
      <c r="E426" s="12" t="s">
        <v>56</v>
      </c>
      <c r="F426" s="12" t="s">
        <v>57</v>
      </c>
      <c r="G426" s="12" t="s">
        <v>58</v>
      </c>
      <c r="H426" s="12" t="s">
        <v>59</v>
      </c>
      <c r="I426" s="12" t="s">
        <v>29</v>
      </c>
      <c r="J426" s="12" t="s">
        <v>60</v>
      </c>
    </row>
    <row r="427" s="1" customFormat="1" ht="14.25" hidden="1" spans="1:10">
      <c r="A427" s="36" t="s">
        <v>276</v>
      </c>
      <c r="B427" s="14" t="s">
        <v>62</v>
      </c>
      <c r="C427" s="14" t="s">
        <v>63</v>
      </c>
      <c r="D427" s="14" t="s">
        <v>37</v>
      </c>
      <c r="E427" s="14" t="s">
        <v>64</v>
      </c>
      <c r="F427" s="14" t="s">
        <v>36</v>
      </c>
      <c r="G427" s="14" t="s">
        <v>65</v>
      </c>
      <c r="H427" s="14" t="s">
        <v>35</v>
      </c>
      <c r="I427" s="14" t="s">
        <v>38</v>
      </c>
      <c r="J427" s="14" t="s">
        <v>66</v>
      </c>
    </row>
    <row r="428" spans="1:10">
      <c r="A428" s="37"/>
      <c r="B428" s="20">
        <v>0.4</v>
      </c>
      <c r="C428" s="17">
        <v>29.94</v>
      </c>
      <c r="D428" s="16">
        <v>1864</v>
      </c>
      <c r="E428" s="41">
        <v>0.506</v>
      </c>
      <c r="F428" s="17">
        <v>7.03</v>
      </c>
      <c r="G428" s="16">
        <v>2959</v>
      </c>
      <c r="H428" s="17">
        <v>210.53</v>
      </c>
      <c r="I428" s="17">
        <v>8.86</v>
      </c>
      <c r="J428" s="44" t="s">
        <v>39</v>
      </c>
    </row>
    <row r="429" spans="1:10">
      <c r="A429" s="37"/>
      <c r="B429" s="20">
        <v>0.45</v>
      </c>
      <c r="C429" s="17">
        <v>29.87</v>
      </c>
      <c r="D429" s="16">
        <v>2412</v>
      </c>
      <c r="E429" s="41">
        <v>0.674</v>
      </c>
      <c r="F429" s="17">
        <v>10.07</v>
      </c>
      <c r="G429" s="16">
        <v>3362</v>
      </c>
      <c r="H429" s="17">
        <v>300.93</v>
      </c>
      <c r="I429" s="17">
        <v>8.02</v>
      </c>
      <c r="J429" s="44"/>
    </row>
    <row r="430" spans="1:10">
      <c r="A430" s="37"/>
      <c r="B430" s="20">
        <v>0.5</v>
      </c>
      <c r="C430" s="17">
        <v>29.79</v>
      </c>
      <c r="D430" s="16">
        <v>3004</v>
      </c>
      <c r="E430" s="41">
        <v>0.854</v>
      </c>
      <c r="F430" s="17">
        <v>13.81</v>
      </c>
      <c r="G430" s="16">
        <v>3747</v>
      </c>
      <c r="H430" s="17">
        <v>411.35</v>
      </c>
      <c r="I430" s="17">
        <v>7.31</v>
      </c>
      <c r="J430" s="44"/>
    </row>
    <row r="431" spans="1:10">
      <c r="A431" s="37"/>
      <c r="B431" s="20">
        <v>0.55</v>
      </c>
      <c r="C431" s="17">
        <v>29.71</v>
      </c>
      <c r="D431" s="16">
        <v>3603</v>
      </c>
      <c r="E431" s="41">
        <v>1.019</v>
      </c>
      <c r="F431" s="17">
        <v>17.7</v>
      </c>
      <c r="G431" s="16">
        <v>4084</v>
      </c>
      <c r="H431" s="17">
        <v>525.93</v>
      </c>
      <c r="I431" s="17">
        <v>6.85</v>
      </c>
      <c r="J431" s="44"/>
    </row>
    <row r="432" spans="1:10">
      <c r="A432" s="37"/>
      <c r="B432" s="20">
        <v>0.6</v>
      </c>
      <c r="C432" s="17">
        <v>29.63</v>
      </c>
      <c r="D432" s="16">
        <v>4170</v>
      </c>
      <c r="E432" s="41">
        <v>1.185</v>
      </c>
      <c r="F432" s="17">
        <v>21.58</v>
      </c>
      <c r="G432" s="16">
        <v>4398</v>
      </c>
      <c r="H432" s="17">
        <v>639.36</v>
      </c>
      <c r="I432" s="17">
        <v>6.52</v>
      </c>
      <c r="J432" s="44"/>
    </row>
    <row r="433" spans="1:10">
      <c r="A433" s="37"/>
      <c r="B433" s="20">
        <v>0.65</v>
      </c>
      <c r="C433" s="17">
        <v>29.51</v>
      </c>
      <c r="D433" s="16">
        <v>4883</v>
      </c>
      <c r="E433" s="41">
        <v>1.367</v>
      </c>
      <c r="F433" s="17">
        <v>27.36</v>
      </c>
      <c r="G433" s="16">
        <v>4747</v>
      </c>
      <c r="H433" s="17">
        <v>807.45</v>
      </c>
      <c r="I433" s="17">
        <v>6.05</v>
      </c>
      <c r="J433" s="44"/>
    </row>
    <row r="434" spans="1:10">
      <c r="A434" s="37"/>
      <c r="B434" s="20">
        <v>0.7</v>
      </c>
      <c r="C434" s="17">
        <v>29.35</v>
      </c>
      <c r="D434" s="16">
        <v>5660</v>
      </c>
      <c r="E434" s="41">
        <v>1.586</v>
      </c>
      <c r="F434" s="17">
        <v>34.63</v>
      </c>
      <c r="G434" s="16">
        <v>5109</v>
      </c>
      <c r="H434" s="17">
        <v>1016.6</v>
      </c>
      <c r="I434" s="17">
        <v>5.57</v>
      </c>
      <c r="J434" s="44"/>
    </row>
    <row r="435" spans="1:10">
      <c r="A435" s="37"/>
      <c r="B435" s="20">
        <v>0.75</v>
      </c>
      <c r="C435" s="17">
        <v>29.21</v>
      </c>
      <c r="D435" s="16">
        <v>6415</v>
      </c>
      <c r="E435" s="41">
        <v>1.808</v>
      </c>
      <c r="F435" s="17">
        <v>41.61</v>
      </c>
      <c r="G435" s="16">
        <v>5433</v>
      </c>
      <c r="H435" s="17">
        <v>1215.49</v>
      </c>
      <c r="I435" s="17">
        <v>5.28</v>
      </c>
      <c r="J435" s="44"/>
    </row>
    <row r="436" spans="1:10">
      <c r="A436" s="37"/>
      <c r="B436" s="20">
        <v>0.8</v>
      </c>
      <c r="C436" s="17">
        <v>29.04</v>
      </c>
      <c r="D436" s="16">
        <v>7184</v>
      </c>
      <c r="E436" s="41">
        <v>2.043</v>
      </c>
      <c r="F436" s="17">
        <v>49.77</v>
      </c>
      <c r="G436" s="16">
        <v>5730</v>
      </c>
      <c r="H436" s="17">
        <v>1445.12</v>
      </c>
      <c r="I436" s="17">
        <v>4.97</v>
      </c>
      <c r="J436" s="44"/>
    </row>
    <row r="437" spans="1:10">
      <c r="A437" s="37"/>
      <c r="B437" s="20">
        <v>0.9</v>
      </c>
      <c r="C437" s="17">
        <v>28.68</v>
      </c>
      <c r="D437" s="16">
        <v>8620</v>
      </c>
      <c r="E437" s="41">
        <v>2.508</v>
      </c>
      <c r="F437" s="17">
        <v>66.7</v>
      </c>
      <c r="G437" s="16">
        <v>6267</v>
      </c>
      <c r="H437" s="17">
        <v>1912.94</v>
      </c>
      <c r="I437" s="17">
        <v>4.51</v>
      </c>
      <c r="J437" s="44"/>
    </row>
    <row r="438" spans="1:10">
      <c r="A438" s="39"/>
      <c r="B438" s="20">
        <v>1</v>
      </c>
      <c r="C438" s="17">
        <v>28.6</v>
      </c>
      <c r="D438" s="16">
        <v>8911</v>
      </c>
      <c r="E438" s="41">
        <v>2.593</v>
      </c>
      <c r="F438" s="17">
        <v>69.91</v>
      </c>
      <c r="G438" s="16">
        <v>6343</v>
      </c>
      <c r="H438" s="17">
        <v>1999.91</v>
      </c>
      <c r="I438" s="17">
        <v>4.46</v>
      </c>
      <c r="J438" s="44"/>
    </row>
    <row r="439" s="1" customFormat="1" ht="14.25" hidden="1" spans="1:10">
      <c r="A439" s="11" t="s">
        <v>15</v>
      </c>
      <c r="B439" s="11" t="s">
        <v>45</v>
      </c>
      <c r="C439" s="11" t="s">
        <v>46</v>
      </c>
      <c r="D439" s="11" t="s">
        <v>19</v>
      </c>
      <c r="E439" s="11" t="s">
        <v>47</v>
      </c>
      <c r="F439" s="11" t="s">
        <v>48</v>
      </c>
      <c r="G439" s="11" t="s">
        <v>49</v>
      </c>
      <c r="H439" s="11" t="s">
        <v>50</v>
      </c>
      <c r="I439" s="11" t="s">
        <v>20</v>
      </c>
      <c r="J439" s="11" t="s">
        <v>51</v>
      </c>
    </row>
    <row r="440" s="1" customFormat="1" ht="19.5" hidden="1" spans="1:10">
      <c r="A440" s="12" t="s">
        <v>52</v>
      </c>
      <c r="B440" s="12" t="s">
        <v>53</v>
      </c>
      <c r="C440" s="12" t="s">
        <v>54</v>
      </c>
      <c r="D440" s="12" t="s">
        <v>55</v>
      </c>
      <c r="E440" s="12" t="s">
        <v>56</v>
      </c>
      <c r="F440" s="12" t="s">
        <v>57</v>
      </c>
      <c r="G440" s="12" t="s">
        <v>58</v>
      </c>
      <c r="H440" s="12" t="s">
        <v>59</v>
      </c>
      <c r="I440" s="12" t="s">
        <v>29</v>
      </c>
      <c r="J440" s="12" t="s">
        <v>60</v>
      </c>
    </row>
    <row r="441" s="1" customFormat="1" ht="14.25" hidden="1" spans="1:10">
      <c r="A441" s="36" t="s">
        <v>276</v>
      </c>
      <c r="B441" s="14" t="s">
        <v>62</v>
      </c>
      <c r="C441" s="14" t="s">
        <v>63</v>
      </c>
      <c r="D441" s="14" t="s">
        <v>37</v>
      </c>
      <c r="E441" s="14" t="s">
        <v>64</v>
      </c>
      <c r="F441" s="14" t="s">
        <v>36</v>
      </c>
      <c r="G441" s="14" t="s">
        <v>65</v>
      </c>
      <c r="H441" s="14" t="s">
        <v>35</v>
      </c>
      <c r="I441" s="14" t="s">
        <v>38</v>
      </c>
      <c r="J441" s="14" t="s">
        <v>66</v>
      </c>
    </row>
    <row r="442" spans="1:10">
      <c r="A442" s="37"/>
      <c r="B442" s="20">
        <v>0.4</v>
      </c>
      <c r="C442" s="17">
        <v>33.18</v>
      </c>
      <c r="D442" s="16">
        <v>2210</v>
      </c>
      <c r="E442" s="41">
        <v>0.567</v>
      </c>
      <c r="F442" s="17">
        <v>8.13</v>
      </c>
      <c r="G442" s="16">
        <v>3236</v>
      </c>
      <c r="H442" s="17">
        <v>269.92</v>
      </c>
      <c r="I442" s="17">
        <v>8.19</v>
      </c>
      <c r="J442" s="44">
        <v>71</v>
      </c>
    </row>
    <row r="443" spans="1:10">
      <c r="A443" s="37"/>
      <c r="B443" s="20">
        <v>0.45</v>
      </c>
      <c r="C443" s="17">
        <v>33.1</v>
      </c>
      <c r="D443" s="16">
        <v>2867</v>
      </c>
      <c r="E443" s="41">
        <v>0.757</v>
      </c>
      <c r="F443" s="17">
        <v>11.79</v>
      </c>
      <c r="G443" s="16">
        <v>3662</v>
      </c>
      <c r="H443" s="17">
        <v>390.28</v>
      </c>
      <c r="I443" s="17">
        <v>7.35</v>
      </c>
      <c r="J443" s="44"/>
    </row>
    <row r="444" spans="1:10">
      <c r="A444" s="37"/>
      <c r="B444" s="20">
        <v>0.5</v>
      </c>
      <c r="C444" s="17">
        <v>33.03</v>
      </c>
      <c r="D444" s="16">
        <v>3582</v>
      </c>
      <c r="E444" s="41">
        <v>0.947</v>
      </c>
      <c r="F444" s="17">
        <v>15.73</v>
      </c>
      <c r="G444" s="16">
        <v>4080</v>
      </c>
      <c r="H444" s="17">
        <v>519.42</v>
      </c>
      <c r="I444" s="17">
        <v>6.9</v>
      </c>
      <c r="J444" s="44"/>
    </row>
    <row r="445" spans="1:10">
      <c r="A445" s="37"/>
      <c r="B445" s="20">
        <v>0.55</v>
      </c>
      <c r="C445" s="17">
        <v>32.93</v>
      </c>
      <c r="D445" s="16">
        <v>4266</v>
      </c>
      <c r="E445" s="41">
        <v>1.155</v>
      </c>
      <c r="F445" s="17">
        <v>20.39</v>
      </c>
      <c r="G445" s="16">
        <v>4462</v>
      </c>
      <c r="H445" s="17">
        <v>671.49</v>
      </c>
      <c r="I445" s="17">
        <v>6.35</v>
      </c>
      <c r="J445" s="44"/>
    </row>
    <row r="446" spans="1:10">
      <c r="A446" s="37"/>
      <c r="B446" s="20">
        <v>0.6</v>
      </c>
      <c r="C446" s="17">
        <v>32.83</v>
      </c>
      <c r="D446" s="16">
        <v>4941</v>
      </c>
      <c r="E446" s="41">
        <v>1.342</v>
      </c>
      <c r="F446" s="17">
        <v>25.14</v>
      </c>
      <c r="G446" s="16">
        <v>4786</v>
      </c>
      <c r="H446" s="17">
        <v>825.14</v>
      </c>
      <c r="I446" s="17">
        <v>5.99</v>
      </c>
      <c r="J446" s="44"/>
    </row>
    <row r="447" spans="1:10">
      <c r="A447" s="37"/>
      <c r="B447" s="20">
        <v>0.65</v>
      </c>
      <c r="C447" s="17">
        <v>32.68</v>
      </c>
      <c r="D447" s="16">
        <v>5826</v>
      </c>
      <c r="E447" s="41">
        <v>1.607</v>
      </c>
      <c r="F447" s="17">
        <v>32.12</v>
      </c>
      <c r="G447" s="16">
        <v>5174</v>
      </c>
      <c r="H447" s="17">
        <v>1049.62</v>
      </c>
      <c r="I447" s="17">
        <v>5.55</v>
      </c>
      <c r="J447" s="44"/>
    </row>
    <row r="448" spans="1:10">
      <c r="A448" s="37"/>
      <c r="B448" s="20">
        <v>0.7</v>
      </c>
      <c r="C448" s="17">
        <v>32.47</v>
      </c>
      <c r="D448" s="16">
        <v>6897</v>
      </c>
      <c r="E448" s="41">
        <v>1.933</v>
      </c>
      <c r="F448" s="17">
        <v>42.07</v>
      </c>
      <c r="G448" s="16">
        <v>5614</v>
      </c>
      <c r="H448" s="17">
        <v>1365.93</v>
      </c>
      <c r="I448" s="17">
        <v>5.05</v>
      </c>
      <c r="J448" s="44"/>
    </row>
    <row r="449" spans="1:10">
      <c r="A449" s="37"/>
      <c r="B449" s="20">
        <v>0.75</v>
      </c>
      <c r="C449" s="17">
        <v>32.31</v>
      </c>
      <c r="D449" s="16">
        <v>7710</v>
      </c>
      <c r="E449" s="41">
        <v>2.181</v>
      </c>
      <c r="F449" s="17">
        <v>49.79</v>
      </c>
      <c r="G449" s="16">
        <v>5924</v>
      </c>
      <c r="H449" s="17">
        <v>1608.72</v>
      </c>
      <c r="I449" s="17">
        <v>4.79</v>
      </c>
      <c r="J449" s="44"/>
    </row>
    <row r="450" spans="1:10">
      <c r="A450" s="37"/>
      <c r="B450" s="20">
        <v>0.8</v>
      </c>
      <c r="C450" s="17">
        <v>32.12</v>
      </c>
      <c r="D450" s="16">
        <v>8552</v>
      </c>
      <c r="E450" s="41">
        <v>2.429</v>
      </c>
      <c r="F450" s="17">
        <v>58.67</v>
      </c>
      <c r="G450" s="16">
        <v>6225</v>
      </c>
      <c r="H450" s="17">
        <v>1884.23</v>
      </c>
      <c r="I450" s="17">
        <v>4.54</v>
      </c>
      <c r="J450" s="44"/>
    </row>
    <row r="451" spans="1:10">
      <c r="A451" s="37"/>
      <c r="B451" s="20">
        <v>0.9</v>
      </c>
      <c r="C451" s="17">
        <v>31.7</v>
      </c>
      <c r="D451" s="16">
        <v>10240</v>
      </c>
      <c r="E451" s="41">
        <v>2.926</v>
      </c>
      <c r="F451" s="17">
        <v>78.55</v>
      </c>
      <c r="G451" s="16">
        <v>6785</v>
      </c>
      <c r="H451" s="17">
        <v>2489.66</v>
      </c>
      <c r="I451" s="17">
        <v>4.11</v>
      </c>
      <c r="J451" s="44"/>
    </row>
    <row r="452" spans="1:10">
      <c r="A452" s="39"/>
      <c r="B452" s="20">
        <v>1</v>
      </c>
      <c r="C452" s="17">
        <v>31.59</v>
      </c>
      <c r="D452" s="16">
        <v>10597</v>
      </c>
      <c r="E452" s="41">
        <v>3.034</v>
      </c>
      <c r="F452" s="17">
        <v>82.89</v>
      </c>
      <c r="G452" s="16">
        <v>6860</v>
      </c>
      <c r="H452" s="17">
        <v>2618.52</v>
      </c>
      <c r="I452" s="17">
        <v>4.05</v>
      </c>
      <c r="J452" s="44"/>
    </row>
    <row r="453" s="1" customFormat="1" ht="14.25" hidden="1" spans="1:10">
      <c r="A453" s="11" t="s">
        <v>15</v>
      </c>
      <c r="B453" s="11" t="s">
        <v>45</v>
      </c>
      <c r="C453" s="11" t="s">
        <v>46</v>
      </c>
      <c r="D453" s="11" t="s">
        <v>19</v>
      </c>
      <c r="E453" s="11" t="s">
        <v>47</v>
      </c>
      <c r="F453" s="11" t="s">
        <v>48</v>
      </c>
      <c r="G453" s="11" t="s">
        <v>49</v>
      </c>
      <c r="H453" s="11" t="s">
        <v>50</v>
      </c>
      <c r="I453" s="11" t="s">
        <v>20</v>
      </c>
      <c r="J453" s="11" t="s">
        <v>51</v>
      </c>
    </row>
    <row r="454" s="1" customFormat="1" ht="19.5" hidden="1" spans="1:10">
      <c r="A454" s="12" t="s">
        <v>52</v>
      </c>
      <c r="B454" s="12" t="s">
        <v>53</v>
      </c>
      <c r="C454" s="12" t="s">
        <v>54</v>
      </c>
      <c r="D454" s="12" t="s">
        <v>55</v>
      </c>
      <c r="E454" s="12" t="s">
        <v>56</v>
      </c>
      <c r="F454" s="12" t="s">
        <v>57</v>
      </c>
      <c r="G454" s="12" t="s">
        <v>58</v>
      </c>
      <c r="H454" s="12" t="s">
        <v>59</v>
      </c>
      <c r="I454" s="12" t="s">
        <v>29</v>
      </c>
      <c r="J454" s="12" t="s">
        <v>60</v>
      </c>
    </row>
    <row r="455" s="1" customFormat="1" ht="14.25" hidden="1" spans="1:10">
      <c r="A455" s="36" t="s">
        <v>277</v>
      </c>
      <c r="B455" s="14" t="s">
        <v>62</v>
      </c>
      <c r="C455" s="14" t="s">
        <v>63</v>
      </c>
      <c r="D455" s="14" t="s">
        <v>37</v>
      </c>
      <c r="E455" s="14" t="s">
        <v>64</v>
      </c>
      <c r="F455" s="14" t="s">
        <v>36</v>
      </c>
      <c r="G455" s="14" t="s">
        <v>65</v>
      </c>
      <c r="H455" s="14" t="s">
        <v>35</v>
      </c>
      <c r="I455" s="14" t="s">
        <v>38</v>
      </c>
      <c r="J455" s="14" t="s">
        <v>66</v>
      </c>
    </row>
    <row r="456" spans="1:10">
      <c r="A456" s="37"/>
      <c r="B456" s="20">
        <v>0.4</v>
      </c>
      <c r="C456" s="17">
        <v>29.94</v>
      </c>
      <c r="D456" s="16">
        <v>1350</v>
      </c>
      <c r="E456" s="41">
        <v>0.429</v>
      </c>
      <c r="F456" s="17">
        <v>5.73</v>
      </c>
      <c r="G456" s="16">
        <v>2998</v>
      </c>
      <c r="H456" s="17">
        <v>171.5</v>
      </c>
      <c r="I456" s="17">
        <v>7.87</v>
      </c>
      <c r="J456" s="44" t="s">
        <v>39</v>
      </c>
    </row>
    <row r="457" spans="1:10">
      <c r="A457" s="37"/>
      <c r="B457" s="20">
        <v>0.45</v>
      </c>
      <c r="C457" s="17">
        <v>29.9</v>
      </c>
      <c r="D457" s="16">
        <v>1698</v>
      </c>
      <c r="E457" s="41">
        <v>0.516</v>
      </c>
      <c r="F457" s="17">
        <v>7.5</v>
      </c>
      <c r="G457" s="16">
        <v>3342</v>
      </c>
      <c r="H457" s="17">
        <v>224.23</v>
      </c>
      <c r="I457" s="17">
        <v>7.57</v>
      </c>
      <c r="J457" s="44"/>
    </row>
    <row r="458" spans="1:10">
      <c r="A458" s="37"/>
      <c r="B458" s="20">
        <v>0.5</v>
      </c>
      <c r="C458" s="17">
        <v>29.85</v>
      </c>
      <c r="D458" s="16">
        <v>2120</v>
      </c>
      <c r="E458" s="41">
        <v>0.642</v>
      </c>
      <c r="F458" s="17">
        <v>10.11</v>
      </c>
      <c r="G458" s="16">
        <v>3741</v>
      </c>
      <c r="H458" s="17">
        <v>301.62</v>
      </c>
      <c r="I458" s="17">
        <v>7.03</v>
      </c>
      <c r="J458" s="44"/>
    </row>
    <row r="459" spans="1:10">
      <c r="A459" s="37"/>
      <c r="B459" s="20">
        <v>0.55</v>
      </c>
      <c r="C459" s="17">
        <v>29.78</v>
      </c>
      <c r="D459" s="16">
        <v>2641</v>
      </c>
      <c r="E459" s="41">
        <v>0.826</v>
      </c>
      <c r="F459" s="17">
        <v>13.49</v>
      </c>
      <c r="G459" s="16">
        <v>4140</v>
      </c>
      <c r="H459" s="17">
        <v>401.66</v>
      </c>
      <c r="I459" s="17">
        <v>6.58</v>
      </c>
      <c r="J459" s="44"/>
    </row>
    <row r="460" spans="1:10">
      <c r="A460" s="37"/>
      <c r="B460" s="20">
        <v>0.6</v>
      </c>
      <c r="C460" s="17">
        <v>29.71</v>
      </c>
      <c r="D460" s="16">
        <v>3088</v>
      </c>
      <c r="E460" s="41">
        <v>0.947</v>
      </c>
      <c r="F460" s="17">
        <v>16.68</v>
      </c>
      <c r="G460" s="16">
        <v>4471</v>
      </c>
      <c r="H460" s="17">
        <v>495.44</v>
      </c>
      <c r="I460" s="17">
        <v>6.23</v>
      </c>
      <c r="J460" s="44"/>
    </row>
    <row r="461" spans="1:10">
      <c r="A461" s="37"/>
      <c r="B461" s="20">
        <v>0.65</v>
      </c>
      <c r="C461" s="17">
        <v>29.64</v>
      </c>
      <c r="D461" s="16">
        <v>3527</v>
      </c>
      <c r="E461" s="41">
        <v>1.059</v>
      </c>
      <c r="F461" s="17">
        <v>20.01</v>
      </c>
      <c r="G461" s="16">
        <v>4778</v>
      </c>
      <c r="H461" s="17">
        <v>592.91</v>
      </c>
      <c r="I461" s="17">
        <v>5.95</v>
      </c>
      <c r="J461" s="44"/>
    </row>
    <row r="462" spans="1:10">
      <c r="A462" s="37"/>
      <c r="B462" s="20">
        <v>0.7</v>
      </c>
      <c r="C462" s="17">
        <v>29.54</v>
      </c>
      <c r="D462" s="16">
        <v>4072</v>
      </c>
      <c r="E462" s="41">
        <v>1.218</v>
      </c>
      <c r="F462" s="17">
        <v>24.64</v>
      </c>
      <c r="G462" s="16">
        <v>5144</v>
      </c>
      <c r="H462" s="17">
        <v>727.72</v>
      </c>
      <c r="I462" s="17">
        <v>5.6</v>
      </c>
      <c r="J462" s="44"/>
    </row>
    <row r="463" spans="1:10">
      <c r="A463" s="37"/>
      <c r="B463" s="20">
        <v>0.75</v>
      </c>
      <c r="C463" s="17">
        <v>29.4</v>
      </c>
      <c r="D463" s="16">
        <v>4798</v>
      </c>
      <c r="E463" s="41">
        <v>1.401</v>
      </c>
      <c r="F463" s="17">
        <v>31.45</v>
      </c>
      <c r="G463" s="16">
        <v>5591</v>
      </c>
      <c r="H463" s="17">
        <v>924.5</v>
      </c>
      <c r="I463" s="17">
        <v>5.19</v>
      </c>
      <c r="J463" s="44"/>
    </row>
    <row r="464" spans="1:10">
      <c r="A464" s="37"/>
      <c r="B464" s="20">
        <v>0.8</v>
      </c>
      <c r="C464" s="17">
        <v>29.28</v>
      </c>
      <c r="D464" s="16">
        <v>5309</v>
      </c>
      <c r="E464" s="41">
        <v>1.553</v>
      </c>
      <c r="F464" s="17">
        <v>36.82</v>
      </c>
      <c r="G464" s="16">
        <v>5900</v>
      </c>
      <c r="H464" s="17">
        <v>1078.25</v>
      </c>
      <c r="I464" s="17">
        <v>4.92</v>
      </c>
      <c r="J464" s="44"/>
    </row>
    <row r="465" spans="1:10">
      <c r="A465" s="37"/>
      <c r="B465" s="20">
        <v>0.9</v>
      </c>
      <c r="C465" s="17">
        <v>29.02</v>
      </c>
      <c r="D465" s="16">
        <v>6481</v>
      </c>
      <c r="E465" s="41">
        <v>1.899</v>
      </c>
      <c r="F465" s="17">
        <v>49.51</v>
      </c>
      <c r="G465" s="16">
        <v>6497</v>
      </c>
      <c r="H465" s="17">
        <v>1437.06</v>
      </c>
      <c r="I465" s="17">
        <v>4.51</v>
      </c>
      <c r="J465" s="44"/>
    </row>
    <row r="466" spans="1:10">
      <c r="A466" s="39"/>
      <c r="B466" s="20">
        <v>1</v>
      </c>
      <c r="C466" s="17">
        <v>28.72</v>
      </c>
      <c r="D466" s="16">
        <v>7615</v>
      </c>
      <c r="E466" s="41">
        <v>2.226</v>
      </c>
      <c r="F466" s="17">
        <v>63.8</v>
      </c>
      <c r="G466" s="16">
        <v>7014</v>
      </c>
      <c r="H466" s="17">
        <v>1832.15</v>
      </c>
      <c r="I466" s="17">
        <v>4.16</v>
      </c>
      <c r="J466" s="44"/>
    </row>
    <row r="467" s="1" customFormat="1" ht="14.25" hidden="1" spans="1:10">
      <c r="A467" s="11" t="s">
        <v>15</v>
      </c>
      <c r="B467" s="11" t="s">
        <v>45</v>
      </c>
      <c r="C467" s="11" t="s">
        <v>46</v>
      </c>
      <c r="D467" s="11" t="s">
        <v>19</v>
      </c>
      <c r="E467" s="11" t="s">
        <v>47</v>
      </c>
      <c r="F467" s="11" t="s">
        <v>48</v>
      </c>
      <c r="G467" s="11" t="s">
        <v>49</v>
      </c>
      <c r="H467" s="11" t="s">
        <v>50</v>
      </c>
      <c r="I467" s="11" t="s">
        <v>20</v>
      </c>
      <c r="J467" s="11" t="s">
        <v>51</v>
      </c>
    </row>
    <row r="468" s="1" customFormat="1" ht="19.5" hidden="1" spans="1:10">
      <c r="A468" s="12" t="s">
        <v>52</v>
      </c>
      <c r="B468" s="12" t="s">
        <v>53</v>
      </c>
      <c r="C468" s="12" t="s">
        <v>54</v>
      </c>
      <c r="D468" s="12" t="s">
        <v>55</v>
      </c>
      <c r="E468" s="12" t="s">
        <v>56</v>
      </c>
      <c r="F468" s="12" t="s">
        <v>57</v>
      </c>
      <c r="G468" s="12" t="s">
        <v>58</v>
      </c>
      <c r="H468" s="12" t="s">
        <v>59</v>
      </c>
      <c r="I468" s="12" t="s">
        <v>29</v>
      </c>
      <c r="J468" s="12" t="s">
        <v>60</v>
      </c>
    </row>
    <row r="469" s="1" customFormat="1" ht="14.25" hidden="1" spans="1:10">
      <c r="A469" s="36" t="s">
        <v>277</v>
      </c>
      <c r="B469" s="14" t="s">
        <v>62</v>
      </c>
      <c r="C469" s="14" t="s">
        <v>63</v>
      </c>
      <c r="D469" s="14" t="s">
        <v>37</v>
      </c>
      <c r="E469" s="14" t="s">
        <v>64</v>
      </c>
      <c r="F469" s="14" t="s">
        <v>36</v>
      </c>
      <c r="G469" s="14" t="s">
        <v>65</v>
      </c>
      <c r="H469" s="14" t="s">
        <v>35</v>
      </c>
      <c r="I469" s="14" t="s">
        <v>38</v>
      </c>
      <c r="J469" s="14" t="s">
        <v>66</v>
      </c>
    </row>
    <row r="470" spans="1:10">
      <c r="A470" s="37"/>
      <c r="B470" s="20">
        <v>0.4</v>
      </c>
      <c r="C470" s="17">
        <v>32.95</v>
      </c>
      <c r="D470" s="16">
        <v>1608</v>
      </c>
      <c r="E470" s="41">
        <v>0.412</v>
      </c>
      <c r="F470" s="17">
        <v>6.46</v>
      </c>
      <c r="G470" s="16">
        <v>3285</v>
      </c>
      <c r="H470" s="17">
        <v>212.77</v>
      </c>
      <c r="I470" s="17">
        <v>7.56</v>
      </c>
      <c r="J470" s="44">
        <v>67</v>
      </c>
    </row>
    <row r="471" spans="1:10">
      <c r="A471" s="37"/>
      <c r="B471" s="20">
        <v>0.45</v>
      </c>
      <c r="C471" s="17">
        <v>32.91</v>
      </c>
      <c r="D471" s="16">
        <v>2013</v>
      </c>
      <c r="E471" s="41">
        <v>0.51</v>
      </c>
      <c r="F471" s="17">
        <v>8.45</v>
      </c>
      <c r="G471" s="16">
        <v>3656</v>
      </c>
      <c r="H471" s="17">
        <v>278.05</v>
      </c>
      <c r="I471" s="17">
        <v>7.24</v>
      </c>
      <c r="J471" s="44"/>
    </row>
    <row r="472" spans="1:10">
      <c r="A472" s="37"/>
      <c r="B472" s="20">
        <v>0.5</v>
      </c>
      <c r="C472" s="17">
        <v>32.84</v>
      </c>
      <c r="D472" s="16">
        <v>2528</v>
      </c>
      <c r="E472" s="41">
        <v>0.665</v>
      </c>
      <c r="F472" s="17">
        <v>11.47</v>
      </c>
      <c r="G472" s="16">
        <v>4080</v>
      </c>
      <c r="H472" s="17">
        <v>376.84</v>
      </c>
      <c r="I472" s="17">
        <v>6.71</v>
      </c>
      <c r="J472" s="44"/>
    </row>
    <row r="473" spans="1:10">
      <c r="A473" s="37"/>
      <c r="B473" s="20">
        <v>0.55</v>
      </c>
      <c r="C473" s="17">
        <v>32.76</v>
      </c>
      <c r="D473" s="16">
        <v>3073</v>
      </c>
      <c r="E473" s="41">
        <v>0.81</v>
      </c>
      <c r="F473" s="17">
        <v>15.3</v>
      </c>
      <c r="G473" s="16">
        <v>4510</v>
      </c>
      <c r="H473" s="17">
        <v>501.32</v>
      </c>
      <c r="I473" s="17">
        <v>6.13</v>
      </c>
      <c r="J473" s="44"/>
    </row>
    <row r="474" spans="1:10">
      <c r="A474" s="37"/>
      <c r="B474" s="20">
        <v>0.6</v>
      </c>
      <c r="C474" s="17">
        <v>32.69</v>
      </c>
      <c r="D474" s="16">
        <v>3622</v>
      </c>
      <c r="E474" s="41">
        <v>0.95</v>
      </c>
      <c r="F474" s="17">
        <v>18.89</v>
      </c>
      <c r="G474" s="16">
        <v>4855</v>
      </c>
      <c r="H474" s="17">
        <v>617.46</v>
      </c>
      <c r="I474" s="17">
        <v>5.87</v>
      </c>
      <c r="J474" s="44"/>
    </row>
    <row r="475" spans="1:10">
      <c r="A475" s="37"/>
      <c r="B475" s="20">
        <v>0.65</v>
      </c>
      <c r="C475" s="17">
        <v>32.6</v>
      </c>
      <c r="D475" s="16">
        <v>4131</v>
      </c>
      <c r="E475" s="41">
        <v>1.09</v>
      </c>
      <c r="F475" s="17">
        <v>22.71</v>
      </c>
      <c r="G475" s="16">
        <v>5190</v>
      </c>
      <c r="H475" s="17">
        <v>740.5</v>
      </c>
      <c r="I475" s="17">
        <v>5.58</v>
      </c>
      <c r="J475" s="44"/>
    </row>
    <row r="476" spans="1:10">
      <c r="A476" s="37"/>
      <c r="B476" s="20">
        <v>0.7</v>
      </c>
      <c r="C476" s="17">
        <v>32.45</v>
      </c>
      <c r="D476" s="16">
        <v>4925</v>
      </c>
      <c r="E476" s="41">
        <v>1.302</v>
      </c>
      <c r="F476" s="17">
        <v>29.88</v>
      </c>
      <c r="G476" s="16">
        <v>5692</v>
      </c>
      <c r="H476" s="17">
        <v>969.63</v>
      </c>
      <c r="I476" s="17">
        <v>5.08</v>
      </c>
      <c r="J476" s="44"/>
    </row>
    <row r="477" spans="1:10">
      <c r="A477" s="37"/>
      <c r="B477" s="20">
        <v>0.75</v>
      </c>
      <c r="C477" s="17">
        <v>32.32</v>
      </c>
      <c r="D477" s="16">
        <v>5613</v>
      </c>
      <c r="E477" s="41">
        <v>1.509</v>
      </c>
      <c r="F477" s="17">
        <v>36.42</v>
      </c>
      <c r="G477" s="16">
        <v>6070</v>
      </c>
      <c r="H477" s="17">
        <v>1177.06</v>
      </c>
      <c r="I477" s="17">
        <v>4.77</v>
      </c>
      <c r="J477" s="44"/>
    </row>
    <row r="478" spans="1:10">
      <c r="A478" s="37"/>
      <c r="B478" s="20">
        <v>0.8</v>
      </c>
      <c r="C478" s="17">
        <v>32.18</v>
      </c>
      <c r="D478" s="16">
        <v>6249</v>
      </c>
      <c r="E478" s="41">
        <v>1.697</v>
      </c>
      <c r="F478" s="17">
        <v>42.86</v>
      </c>
      <c r="G478" s="16">
        <v>6405</v>
      </c>
      <c r="H478" s="17">
        <v>1379</v>
      </c>
      <c r="I478" s="17">
        <v>4.53</v>
      </c>
      <c r="J478" s="44"/>
    </row>
    <row r="479" spans="1:10">
      <c r="A479" s="37"/>
      <c r="B479" s="20">
        <v>0.9</v>
      </c>
      <c r="C479" s="17">
        <v>31.87</v>
      </c>
      <c r="D479" s="16">
        <v>7567</v>
      </c>
      <c r="E479" s="41">
        <v>2.074</v>
      </c>
      <c r="F479" s="17">
        <v>57.48</v>
      </c>
      <c r="G479" s="16">
        <v>7033</v>
      </c>
      <c r="H479" s="17">
        <v>1831.87</v>
      </c>
      <c r="I479" s="17">
        <v>4.13</v>
      </c>
      <c r="J479" s="44"/>
    </row>
    <row r="480" spans="1:10">
      <c r="A480" s="39"/>
      <c r="B480" s="20">
        <v>1</v>
      </c>
      <c r="C480" s="17">
        <v>31.51</v>
      </c>
      <c r="D480" s="16">
        <v>8937</v>
      </c>
      <c r="E480" s="41">
        <v>2.471</v>
      </c>
      <c r="F480" s="17">
        <v>74.61</v>
      </c>
      <c r="G480" s="16">
        <v>7570</v>
      </c>
      <c r="H480" s="17">
        <v>2350.55</v>
      </c>
      <c r="I480" s="17">
        <v>3.8</v>
      </c>
      <c r="J480" s="44"/>
    </row>
    <row r="481" s="1" customFormat="1" ht="14.25" hidden="1" spans="1:10">
      <c r="A481" s="11" t="s">
        <v>15</v>
      </c>
      <c r="B481" s="11" t="s">
        <v>45</v>
      </c>
      <c r="C481" s="11" t="s">
        <v>46</v>
      </c>
      <c r="D481" s="11" t="s">
        <v>19</v>
      </c>
      <c r="E481" s="11" t="s">
        <v>47</v>
      </c>
      <c r="F481" s="11" t="s">
        <v>48</v>
      </c>
      <c r="G481" s="11" t="s">
        <v>49</v>
      </c>
      <c r="H481" s="11" t="s">
        <v>50</v>
      </c>
      <c r="I481" s="11" t="s">
        <v>20</v>
      </c>
      <c r="J481" s="11" t="s">
        <v>51</v>
      </c>
    </row>
    <row r="482" s="1" customFormat="1" ht="19.5" hidden="1" spans="1:10">
      <c r="A482" s="12" t="s">
        <v>52</v>
      </c>
      <c r="B482" s="12" t="s">
        <v>53</v>
      </c>
      <c r="C482" s="12" t="s">
        <v>54</v>
      </c>
      <c r="D482" s="12" t="s">
        <v>55</v>
      </c>
      <c r="E482" s="12" t="s">
        <v>56</v>
      </c>
      <c r="F482" s="12" t="s">
        <v>57</v>
      </c>
      <c r="G482" s="12" t="s">
        <v>58</v>
      </c>
      <c r="H482" s="12" t="s">
        <v>59</v>
      </c>
      <c r="I482" s="12" t="s">
        <v>29</v>
      </c>
      <c r="J482" s="12" t="s">
        <v>60</v>
      </c>
    </row>
    <row r="483" s="1" customFormat="1" ht="14.25" hidden="1" spans="1:10">
      <c r="A483" s="36" t="s">
        <v>277</v>
      </c>
      <c r="B483" s="14" t="s">
        <v>62</v>
      </c>
      <c r="C483" s="14" t="s">
        <v>63</v>
      </c>
      <c r="D483" s="14" t="s">
        <v>37</v>
      </c>
      <c r="E483" s="14" t="s">
        <v>64</v>
      </c>
      <c r="F483" s="14" t="s">
        <v>36</v>
      </c>
      <c r="G483" s="14" t="s">
        <v>65</v>
      </c>
      <c r="H483" s="14" t="s">
        <v>35</v>
      </c>
      <c r="I483" s="14" t="s">
        <v>38</v>
      </c>
      <c r="J483" s="14" t="s">
        <v>66</v>
      </c>
    </row>
    <row r="484" spans="1:10">
      <c r="A484" s="37"/>
      <c r="B484" s="20">
        <v>0.4</v>
      </c>
      <c r="C484" s="17">
        <v>36.63</v>
      </c>
      <c r="D484" s="16">
        <v>1888</v>
      </c>
      <c r="E484" s="41">
        <v>0.474</v>
      </c>
      <c r="F484" s="17">
        <v>7.08</v>
      </c>
      <c r="G484" s="16">
        <v>3576</v>
      </c>
      <c r="H484" s="17">
        <v>259.2</v>
      </c>
      <c r="I484" s="17">
        <v>7.28</v>
      </c>
      <c r="J484" s="44" t="s">
        <v>39</v>
      </c>
    </row>
    <row r="485" spans="1:10">
      <c r="A485" s="37"/>
      <c r="B485" s="20">
        <v>0.45</v>
      </c>
      <c r="C485" s="17">
        <v>36.56</v>
      </c>
      <c r="D485" s="16">
        <v>2368</v>
      </c>
      <c r="E485" s="41">
        <v>0.594</v>
      </c>
      <c r="F485" s="17">
        <v>9.48</v>
      </c>
      <c r="G485" s="16">
        <v>3987</v>
      </c>
      <c r="H485" s="17">
        <v>346.78</v>
      </c>
      <c r="I485" s="17">
        <v>6.83</v>
      </c>
      <c r="J485" s="44"/>
    </row>
    <row r="486" spans="1:10">
      <c r="A486" s="37"/>
      <c r="B486" s="20">
        <v>0.5</v>
      </c>
      <c r="C486" s="17">
        <v>36.48</v>
      </c>
      <c r="D486" s="16">
        <v>2938</v>
      </c>
      <c r="E486" s="41">
        <v>0.73</v>
      </c>
      <c r="F486" s="17">
        <v>12.79</v>
      </c>
      <c r="G486" s="16">
        <v>4437</v>
      </c>
      <c r="H486" s="17">
        <v>466.66</v>
      </c>
      <c r="I486" s="17">
        <v>6.3</v>
      </c>
      <c r="J486" s="44"/>
    </row>
    <row r="487" spans="1:10">
      <c r="A487" s="37"/>
      <c r="B487" s="20">
        <v>0.55</v>
      </c>
      <c r="C487" s="17">
        <v>36.42</v>
      </c>
      <c r="D487" s="16">
        <v>3610</v>
      </c>
      <c r="E487" s="41">
        <v>0.902</v>
      </c>
      <c r="F487" s="17">
        <v>17</v>
      </c>
      <c r="G487" s="16">
        <v>4906</v>
      </c>
      <c r="H487" s="17">
        <v>619.02</v>
      </c>
      <c r="I487" s="17">
        <v>5.83</v>
      </c>
      <c r="J487" s="44"/>
    </row>
    <row r="488" spans="1:10">
      <c r="A488" s="37"/>
      <c r="B488" s="20">
        <v>0.6</v>
      </c>
      <c r="C488" s="17">
        <v>36.34</v>
      </c>
      <c r="D488" s="16">
        <v>4203</v>
      </c>
      <c r="E488" s="41">
        <v>1.047</v>
      </c>
      <c r="F488" s="17">
        <v>21.14</v>
      </c>
      <c r="G488" s="16">
        <v>5294</v>
      </c>
      <c r="H488" s="17">
        <v>768.4</v>
      </c>
      <c r="I488" s="17">
        <v>5.47</v>
      </c>
      <c r="J488" s="44"/>
    </row>
    <row r="489" spans="1:10">
      <c r="A489" s="37"/>
      <c r="B489" s="20">
        <v>0.65</v>
      </c>
      <c r="C489" s="17">
        <v>36.18</v>
      </c>
      <c r="D489" s="16">
        <v>5051</v>
      </c>
      <c r="E489" s="41">
        <v>1.262</v>
      </c>
      <c r="F489" s="17">
        <v>28.09</v>
      </c>
      <c r="G489" s="16">
        <v>5789</v>
      </c>
      <c r="H489" s="17">
        <v>1016.33</v>
      </c>
      <c r="I489" s="17">
        <v>4.97</v>
      </c>
      <c r="J489" s="44"/>
    </row>
    <row r="490" spans="1:10">
      <c r="A490" s="37"/>
      <c r="B490" s="20">
        <v>0.7</v>
      </c>
      <c r="C490" s="17">
        <v>36.06</v>
      </c>
      <c r="D490" s="16">
        <v>5840</v>
      </c>
      <c r="E490" s="41">
        <v>1.463</v>
      </c>
      <c r="F490" s="17">
        <v>34.64</v>
      </c>
      <c r="G490" s="16">
        <v>6207</v>
      </c>
      <c r="H490" s="17">
        <v>1249.2</v>
      </c>
      <c r="I490" s="17">
        <v>4.68</v>
      </c>
      <c r="J490" s="44"/>
    </row>
    <row r="491" spans="1:10">
      <c r="A491" s="37"/>
      <c r="B491" s="20">
        <v>0.75</v>
      </c>
      <c r="C491" s="17">
        <v>35.92</v>
      </c>
      <c r="D491" s="16">
        <v>6639</v>
      </c>
      <c r="E491" s="41">
        <v>1.671</v>
      </c>
      <c r="F491" s="17">
        <v>41.92</v>
      </c>
      <c r="G491" s="16">
        <v>6599</v>
      </c>
      <c r="H491" s="17">
        <v>1505.67</v>
      </c>
      <c r="I491" s="17">
        <v>4.41</v>
      </c>
      <c r="J491" s="44"/>
    </row>
    <row r="492" spans="1:10">
      <c r="A492" s="37"/>
      <c r="B492" s="20">
        <v>0.8</v>
      </c>
      <c r="C492" s="17">
        <v>35.79</v>
      </c>
      <c r="D492" s="16">
        <v>7372</v>
      </c>
      <c r="E492" s="41">
        <v>1.857</v>
      </c>
      <c r="F492" s="17">
        <v>48.88</v>
      </c>
      <c r="G492" s="16">
        <v>6935</v>
      </c>
      <c r="H492" s="17">
        <v>1749.38</v>
      </c>
      <c r="I492" s="17">
        <v>4.21</v>
      </c>
      <c r="J492" s="44"/>
    </row>
    <row r="493" spans="1:10">
      <c r="A493" s="37"/>
      <c r="B493" s="20">
        <v>0.9</v>
      </c>
      <c r="C493" s="17">
        <v>35.44</v>
      </c>
      <c r="D493" s="16">
        <v>8886</v>
      </c>
      <c r="E493" s="41">
        <v>2.265</v>
      </c>
      <c r="F493" s="17">
        <v>66.1</v>
      </c>
      <c r="G493" s="16">
        <v>7602</v>
      </c>
      <c r="H493" s="17">
        <v>2342.85</v>
      </c>
      <c r="I493" s="17">
        <v>3.79</v>
      </c>
      <c r="J493" s="44"/>
    </row>
    <row r="494" spans="1:10">
      <c r="A494" s="39"/>
      <c r="B494" s="20">
        <v>1</v>
      </c>
      <c r="C494" s="17">
        <v>35.03</v>
      </c>
      <c r="D494" s="16">
        <v>10098</v>
      </c>
      <c r="E494" s="41">
        <v>2.704</v>
      </c>
      <c r="F494" s="17">
        <v>86.05</v>
      </c>
      <c r="G494" s="16">
        <v>8172</v>
      </c>
      <c r="H494" s="17">
        <v>3014.02</v>
      </c>
      <c r="I494" s="17">
        <v>3.35</v>
      </c>
      <c r="J494" s="44"/>
    </row>
    <row r="495" s="1" customFormat="1" ht="14.25" hidden="1" spans="1:10">
      <c r="A495" s="11" t="s">
        <v>15</v>
      </c>
      <c r="B495" s="11" t="s">
        <v>45</v>
      </c>
      <c r="C495" s="11" t="s">
        <v>46</v>
      </c>
      <c r="D495" s="11" t="s">
        <v>19</v>
      </c>
      <c r="E495" s="11" t="s">
        <v>47</v>
      </c>
      <c r="F495" s="11" t="s">
        <v>48</v>
      </c>
      <c r="G495" s="11" t="s">
        <v>49</v>
      </c>
      <c r="H495" s="11" t="s">
        <v>50</v>
      </c>
      <c r="I495" s="11" t="s">
        <v>20</v>
      </c>
      <c r="J495" s="11" t="s">
        <v>51</v>
      </c>
    </row>
    <row r="496" s="1" customFormat="1" ht="19.5" hidden="1" spans="1:10">
      <c r="A496" s="12" t="s">
        <v>52</v>
      </c>
      <c r="B496" s="12" t="s">
        <v>53</v>
      </c>
      <c r="C496" s="12" t="s">
        <v>54</v>
      </c>
      <c r="D496" s="12" t="s">
        <v>55</v>
      </c>
      <c r="E496" s="12" t="s">
        <v>56</v>
      </c>
      <c r="F496" s="12" t="s">
        <v>57</v>
      </c>
      <c r="G496" s="12" t="s">
        <v>58</v>
      </c>
      <c r="H496" s="12" t="s">
        <v>59</v>
      </c>
      <c r="I496" s="12" t="s">
        <v>29</v>
      </c>
      <c r="J496" s="12" t="s">
        <v>60</v>
      </c>
    </row>
    <row r="497" s="1" customFormat="1" ht="14.25" hidden="1" spans="1:10">
      <c r="A497" s="36" t="s">
        <v>277</v>
      </c>
      <c r="B497" s="14" t="s">
        <v>62</v>
      </c>
      <c r="C497" s="14" t="s">
        <v>63</v>
      </c>
      <c r="D497" s="14" t="s">
        <v>37</v>
      </c>
      <c r="E497" s="14" t="s">
        <v>64</v>
      </c>
      <c r="F497" s="14" t="s">
        <v>36</v>
      </c>
      <c r="G497" s="14" t="s">
        <v>65</v>
      </c>
      <c r="H497" s="14" t="s">
        <v>35</v>
      </c>
      <c r="I497" s="14" t="s">
        <v>38</v>
      </c>
      <c r="J497" s="14" t="s">
        <v>66</v>
      </c>
    </row>
    <row r="498" spans="1:10">
      <c r="A498" s="37"/>
      <c r="B498" s="20">
        <v>0.4</v>
      </c>
      <c r="C498" s="17">
        <v>41.59</v>
      </c>
      <c r="D498" s="16">
        <v>2363</v>
      </c>
      <c r="E498" s="41">
        <v>0.59</v>
      </c>
      <c r="F498" s="17">
        <v>8.51</v>
      </c>
      <c r="G498" s="16">
        <v>4011</v>
      </c>
      <c r="H498" s="17">
        <v>353.76</v>
      </c>
      <c r="I498" s="17">
        <v>6.68</v>
      </c>
      <c r="J498" s="44">
        <v>91</v>
      </c>
    </row>
    <row r="499" spans="1:10">
      <c r="A499" s="37"/>
      <c r="B499" s="20">
        <v>0.45</v>
      </c>
      <c r="C499" s="17">
        <v>41.52</v>
      </c>
      <c r="D499" s="16">
        <v>2944</v>
      </c>
      <c r="E499" s="41">
        <v>0.73</v>
      </c>
      <c r="F499" s="17">
        <v>11.3</v>
      </c>
      <c r="G499" s="16">
        <v>4459</v>
      </c>
      <c r="H499" s="17">
        <v>469.14</v>
      </c>
      <c r="I499" s="17">
        <v>6.28</v>
      </c>
      <c r="J499" s="44"/>
    </row>
    <row r="500" spans="1:10">
      <c r="A500" s="37"/>
      <c r="B500" s="20">
        <v>0.5</v>
      </c>
      <c r="C500" s="17">
        <v>41.45</v>
      </c>
      <c r="D500" s="16">
        <v>3671</v>
      </c>
      <c r="E500" s="41">
        <v>0.911</v>
      </c>
      <c r="F500" s="17">
        <v>15.44</v>
      </c>
      <c r="G500" s="16">
        <v>4941</v>
      </c>
      <c r="H500" s="17">
        <v>640.07</v>
      </c>
      <c r="I500" s="17">
        <v>5.74</v>
      </c>
      <c r="J500" s="44"/>
    </row>
    <row r="501" spans="1:10">
      <c r="A501" s="37"/>
      <c r="B501" s="20">
        <v>0.55</v>
      </c>
      <c r="C501" s="17">
        <v>41.27</v>
      </c>
      <c r="D501" s="16">
        <v>4668</v>
      </c>
      <c r="E501" s="41">
        <v>1.163</v>
      </c>
      <c r="F501" s="17">
        <v>22.58</v>
      </c>
      <c r="G501" s="16">
        <v>5581</v>
      </c>
      <c r="H501" s="17">
        <v>931.98</v>
      </c>
      <c r="I501" s="17">
        <v>5.01</v>
      </c>
      <c r="J501" s="44"/>
    </row>
    <row r="502" spans="1:10">
      <c r="A502" s="37"/>
      <c r="B502" s="20">
        <v>0.6</v>
      </c>
      <c r="C502" s="17">
        <v>41.16</v>
      </c>
      <c r="D502" s="16">
        <v>5552</v>
      </c>
      <c r="E502" s="41">
        <v>1.386</v>
      </c>
      <c r="F502" s="17">
        <v>28.47</v>
      </c>
      <c r="G502" s="16">
        <v>6054</v>
      </c>
      <c r="H502" s="17">
        <v>1171.87</v>
      </c>
      <c r="I502" s="17">
        <v>4.74</v>
      </c>
      <c r="J502" s="44"/>
    </row>
    <row r="503" spans="1:10">
      <c r="A503" s="37"/>
      <c r="B503" s="20">
        <v>0.65</v>
      </c>
      <c r="C503" s="17">
        <v>41.04</v>
      </c>
      <c r="D503" s="16">
        <v>6396</v>
      </c>
      <c r="E503" s="41">
        <v>1.597</v>
      </c>
      <c r="F503" s="17">
        <v>34.55</v>
      </c>
      <c r="G503" s="16">
        <v>6470</v>
      </c>
      <c r="H503" s="17">
        <v>1417.85</v>
      </c>
      <c r="I503" s="17">
        <v>4.51</v>
      </c>
      <c r="J503" s="44"/>
    </row>
    <row r="504" spans="1:10">
      <c r="A504" s="37"/>
      <c r="B504" s="20">
        <v>0.7</v>
      </c>
      <c r="C504" s="17">
        <v>40.88</v>
      </c>
      <c r="D504" s="16">
        <v>7275</v>
      </c>
      <c r="E504" s="41">
        <v>1.825</v>
      </c>
      <c r="F504" s="17">
        <v>42.19</v>
      </c>
      <c r="G504" s="16">
        <v>6889</v>
      </c>
      <c r="H504" s="17">
        <v>1724.9</v>
      </c>
      <c r="I504" s="17">
        <v>4.22</v>
      </c>
      <c r="J504" s="44"/>
    </row>
    <row r="505" spans="1:10">
      <c r="A505" s="37"/>
      <c r="B505" s="20">
        <v>0.75</v>
      </c>
      <c r="C505" s="17">
        <v>40.7</v>
      </c>
      <c r="D505" s="16">
        <v>8292</v>
      </c>
      <c r="E505" s="41">
        <v>2.104</v>
      </c>
      <c r="F505" s="17">
        <v>51.67</v>
      </c>
      <c r="G505" s="16">
        <v>7325</v>
      </c>
      <c r="H505" s="17">
        <v>2103</v>
      </c>
      <c r="I505" s="17">
        <v>3.94</v>
      </c>
      <c r="J505" s="44"/>
    </row>
    <row r="506" spans="1:10">
      <c r="A506" s="37"/>
      <c r="B506" s="20">
        <v>0.8</v>
      </c>
      <c r="C506" s="17">
        <v>40.42</v>
      </c>
      <c r="D506" s="16">
        <v>9151</v>
      </c>
      <c r="E506" s="41">
        <v>2.329</v>
      </c>
      <c r="F506" s="17">
        <v>60.75</v>
      </c>
      <c r="G506" s="16">
        <v>7690</v>
      </c>
      <c r="H506" s="17">
        <v>2455.86</v>
      </c>
      <c r="I506" s="17">
        <v>3.73</v>
      </c>
      <c r="J506" s="44"/>
    </row>
    <row r="507" spans="1:10">
      <c r="A507" s="37"/>
      <c r="B507" s="20">
        <v>0.9</v>
      </c>
      <c r="C507" s="17">
        <v>39.96</v>
      </c>
      <c r="D507" s="16">
        <v>10434</v>
      </c>
      <c r="E507" s="41">
        <v>2.907</v>
      </c>
      <c r="F507" s="17">
        <v>84.33</v>
      </c>
      <c r="G507" s="16">
        <v>8352</v>
      </c>
      <c r="H507" s="17">
        <v>3370.15</v>
      </c>
      <c r="I507" s="17">
        <v>3.1</v>
      </c>
      <c r="J507" s="44"/>
    </row>
    <row r="508" spans="1:10">
      <c r="A508" s="39"/>
      <c r="B508" s="20">
        <v>1</v>
      </c>
      <c r="C508" s="17">
        <v>39.43</v>
      </c>
      <c r="D508" s="16">
        <v>11327</v>
      </c>
      <c r="E508" s="41">
        <v>3.43</v>
      </c>
      <c r="F508" s="17">
        <v>108.82</v>
      </c>
      <c r="G508" s="16">
        <v>8928</v>
      </c>
      <c r="H508" s="17">
        <v>4290.65</v>
      </c>
      <c r="I508" s="17">
        <v>2.64</v>
      </c>
      <c r="J508" s="44"/>
    </row>
    <row r="509" s="1" customFormat="1" ht="14.25" hidden="1" spans="1:10">
      <c r="A509" s="11" t="s">
        <v>15</v>
      </c>
      <c r="B509" s="11" t="s">
        <v>45</v>
      </c>
      <c r="C509" s="11" t="s">
        <v>46</v>
      </c>
      <c r="D509" s="11" t="s">
        <v>19</v>
      </c>
      <c r="E509" s="11" t="s">
        <v>47</v>
      </c>
      <c r="F509" s="11" t="s">
        <v>48</v>
      </c>
      <c r="G509" s="11" t="s">
        <v>49</v>
      </c>
      <c r="H509" s="11" t="s">
        <v>50</v>
      </c>
      <c r="I509" s="11" t="s">
        <v>20</v>
      </c>
      <c r="J509" s="11" t="s">
        <v>51</v>
      </c>
    </row>
    <row r="510" s="1" customFormat="1" ht="19.5" hidden="1" spans="1:10">
      <c r="A510" s="12" t="s">
        <v>52</v>
      </c>
      <c r="B510" s="12" t="s">
        <v>53</v>
      </c>
      <c r="C510" s="12" t="s">
        <v>54</v>
      </c>
      <c r="D510" s="12" t="s">
        <v>55</v>
      </c>
      <c r="E510" s="12" t="s">
        <v>56</v>
      </c>
      <c r="F510" s="12" t="s">
        <v>57</v>
      </c>
      <c r="G510" s="12" t="s">
        <v>58</v>
      </c>
      <c r="H510" s="12" t="s">
        <v>59</v>
      </c>
      <c r="I510" s="12" t="s">
        <v>29</v>
      </c>
      <c r="J510" s="12" t="s">
        <v>60</v>
      </c>
    </row>
    <row r="511" s="1" customFormat="1" ht="14.25" hidden="1" spans="1:10">
      <c r="A511" s="36" t="s">
        <v>278</v>
      </c>
      <c r="B511" s="14" t="s">
        <v>62</v>
      </c>
      <c r="C511" s="14" t="s">
        <v>63</v>
      </c>
      <c r="D511" s="14" t="s">
        <v>37</v>
      </c>
      <c r="E511" s="14" t="s">
        <v>64</v>
      </c>
      <c r="F511" s="14" t="s">
        <v>36</v>
      </c>
      <c r="G511" s="14" t="s">
        <v>65</v>
      </c>
      <c r="H511" s="14" t="s">
        <v>35</v>
      </c>
      <c r="I511" s="14" t="s">
        <v>38</v>
      </c>
      <c r="J511" s="14" t="s">
        <v>66</v>
      </c>
    </row>
    <row r="512" spans="1:10">
      <c r="A512" s="37"/>
      <c r="B512" s="20">
        <v>0.4</v>
      </c>
      <c r="C512" s="17">
        <v>29.98</v>
      </c>
      <c r="D512" s="16">
        <v>1565</v>
      </c>
      <c r="E512" s="41">
        <v>0.418</v>
      </c>
      <c r="F512" s="17">
        <v>6.21</v>
      </c>
      <c r="G512" s="16">
        <v>2993</v>
      </c>
      <c r="H512" s="17">
        <v>186.13</v>
      </c>
      <c r="I512" s="17">
        <v>8.41</v>
      </c>
      <c r="J512" s="44" t="s">
        <v>39</v>
      </c>
    </row>
    <row r="513" spans="1:10">
      <c r="A513" s="37"/>
      <c r="B513" s="20">
        <v>0.45</v>
      </c>
      <c r="C513" s="17">
        <v>29.94</v>
      </c>
      <c r="D513" s="16">
        <v>1939</v>
      </c>
      <c r="E513" s="41">
        <v>0.51</v>
      </c>
      <c r="F513" s="17">
        <v>8.13</v>
      </c>
      <c r="G513" s="16">
        <v>3329</v>
      </c>
      <c r="H513" s="17">
        <v>243.29</v>
      </c>
      <c r="I513" s="17">
        <v>7.97</v>
      </c>
      <c r="J513" s="44"/>
    </row>
    <row r="514" spans="1:10">
      <c r="A514" s="37"/>
      <c r="B514" s="20">
        <v>0.5</v>
      </c>
      <c r="C514" s="17">
        <v>29.88</v>
      </c>
      <c r="D514" s="16">
        <v>2447</v>
      </c>
      <c r="E514" s="41">
        <v>0.632</v>
      </c>
      <c r="F514" s="17">
        <v>11.1</v>
      </c>
      <c r="G514" s="16">
        <v>3722</v>
      </c>
      <c r="H514" s="17">
        <v>331.58</v>
      </c>
      <c r="I514" s="17">
        <v>7.38</v>
      </c>
      <c r="J514" s="44"/>
    </row>
    <row r="515" spans="1:10">
      <c r="A515" s="37"/>
      <c r="B515" s="20">
        <v>0.55</v>
      </c>
      <c r="C515" s="17">
        <v>29.78</v>
      </c>
      <c r="D515" s="16">
        <v>2998</v>
      </c>
      <c r="E515" s="41">
        <v>0.775</v>
      </c>
      <c r="F515" s="17">
        <v>14.93</v>
      </c>
      <c r="G515" s="16">
        <v>4107</v>
      </c>
      <c r="H515" s="17">
        <v>444.56</v>
      </c>
      <c r="I515" s="17">
        <v>6.75</v>
      </c>
      <c r="J515" s="44"/>
    </row>
    <row r="516" spans="1:10">
      <c r="A516" s="37"/>
      <c r="B516" s="20">
        <v>0.6</v>
      </c>
      <c r="C516" s="17">
        <v>29.72</v>
      </c>
      <c r="D516" s="16">
        <v>3506</v>
      </c>
      <c r="E516" s="41">
        <v>0.913</v>
      </c>
      <c r="F516" s="17">
        <v>18.34</v>
      </c>
      <c r="G516" s="16">
        <v>4441</v>
      </c>
      <c r="H516" s="17">
        <v>544.92</v>
      </c>
      <c r="I516" s="17">
        <v>6.44</v>
      </c>
      <c r="J516" s="44"/>
    </row>
    <row r="517" spans="1:10">
      <c r="A517" s="37"/>
      <c r="B517" s="20">
        <v>0.65</v>
      </c>
      <c r="C517" s="17">
        <v>29.64</v>
      </c>
      <c r="D517" s="16">
        <v>4008</v>
      </c>
      <c r="E517" s="41">
        <v>1.048</v>
      </c>
      <c r="F517" s="17">
        <v>22.15</v>
      </c>
      <c r="G517" s="16">
        <v>4744</v>
      </c>
      <c r="H517" s="17">
        <v>656.5</v>
      </c>
      <c r="I517" s="17">
        <v>6.11</v>
      </c>
      <c r="J517" s="44"/>
    </row>
    <row r="518" spans="1:10">
      <c r="A518" s="37"/>
      <c r="B518" s="20">
        <v>0.7</v>
      </c>
      <c r="C518" s="17">
        <v>29.52</v>
      </c>
      <c r="D518" s="16">
        <v>4643</v>
      </c>
      <c r="E518" s="41">
        <v>1.21</v>
      </c>
      <c r="F518" s="17">
        <v>27.46</v>
      </c>
      <c r="G518" s="16">
        <v>5088</v>
      </c>
      <c r="H518" s="17">
        <v>810.81</v>
      </c>
      <c r="I518" s="17">
        <v>5.73</v>
      </c>
      <c r="J518" s="44"/>
    </row>
    <row r="519" spans="1:10">
      <c r="A519" s="37"/>
      <c r="B519" s="20">
        <v>0.75</v>
      </c>
      <c r="C519" s="17">
        <v>29.36</v>
      </c>
      <c r="D519" s="16">
        <v>5479</v>
      </c>
      <c r="E519" s="41">
        <v>1.461</v>
      </c>
      <c r="F519" s="17">
        <v>35.52</v>
      </c>
      <c r="G519" s="16">
        <v>5527</v>
      </c>
      <c r="H519" s="17">
        <v>1042.99</v>
      </c>
      <c r="I519" s="17">
        <v>5.25</v>
      </c>
      <c r="J519" s="44"/>
    </row>
    <row r="520" spans="1:10">
      <c r="A520" s="37"/>
      <c r="B520" s="20">
        <v>0.8</v>
      </c>
      <c r="C520" s="17">
        <v>29.23</v>
      </c>
      <c r="D520" s="16">
        <v>6072</v>
      </c>
      <c r="E520" s="41">
        <v>1.636</v>
      </c>
      <c r="F520" s="17">
        <v>41.46</v>
      </c>
      <c r="G520" s="16">
        <v>5820</v>
      </c>
      <c r="H520" s="17">
        <v>1211.91</v>
      </c>
      <c r="I520" s="17">
        <v>5.01</v>
      </c>
      <c r="J520" s="44"/>
    </row>
    <row r="521" spans="1:10">
      <c r="A521" s="37"/>
      <c r="B521" s="20">
        <v>0.9</v>
      </c>
      <c r="C521" s="17">
        <v>28.93</v>
      </c>
      <c r="D521" s="16">
        <v>7363</v>
      </c>
      <c r="E521" s="41">
        <v>2.016</v>
      </c>
      <c r="F521" s="17">
        <v>55.63</v>
      </c>
      <c r="G521" s="16">
        <v>6396</v>
      </c>
      <c r="H521" s="17">
        <v>1609.59</v>
      </c>
      <c r="I521" s="17">
        <v>4.57</v>
      </c>
      <c r="J521" s="44"/>
    </row>
    <row r="522" spans="1:10">
      <c r="A522" s="39"/>
      <c r="B522" s="20">
        <v>1</v>
      </c>
      <c r="C522" s="17">
        <v>28.61</v>
      </c>
      <c r="D522" s="16">
        <v>8596</v>
      </c>
      <c r="E522" s="41">
        <v>2.357</v>
      </c>
      <c r="F522" s="17">
        <v>71.05</v>
      </c>
      <c r="G522" s="16">
        <v>6895</v>
      </c>
      <c r="H522" s="17">
        <v>2032.55</v>
      </c>
      <c r="I522" s="17">
        <v>4.23</v>
      </c>
      <c r="J522" s="44"/>
    </row>
    <row r="523" s="1" customFormat="1" ht="14.25" hidden="1" spans="1:10">
      <c r="A523" s="11" t="s">
        <v>15</v>
      </c>
      <c r="B523" s="11" t="s">
        <v>45</v>
      </c>
      <c r="C523" s="11" t="s">
        <v>46</v>
      </c>
      <c r="D523" s="11" t="s">
        <v>19</v>
      </c>
      <c r="E523" s="11" t="s">
        <v>47</v>
      </c>
      <c r="F523" s="11" t="s">
        <v>48</v>
      </c>
      <c r="G523" s="11" t="s">
        <v>49</v>
      </c>
      <c r="H523" s="11" t="s">
        <v>50</v>
      </c>
      <c r="I523" s="11" t="s">
        <v>20</v>
      </c>
      <c r="J523" s="11" t="s">
        <v>51</v>
      </c>
    </row>
    <row r="524" s="1" customFormat="1" ht="19.5" hidden="1" spans="1:10">
      <c r="A524" s="12" t="s">
        <v>52</v>
      </c>
      <c r="B524" s="12" t="s">
        <v>53</v>
      </c>
      <c r="C524" s="12" t="s">
        <v>54</v>
      </c>
      <c r="D524" s="12" t="s">
        <v>55</v>
      </c>
      <c r="E524" s="12" t="s">
        <v>56</v>
      </c>
      <c r="F524" s="12" t="s">
        <v>57</v>
      </c>
      <c r="G524" s="12" t="s">
        <v>58</v>
      </c>
      <c r="H524" s="12" t="s">
        <v>59</v>
      </c>
      <c r="I524" s="12" t="s">
        <v>29</v>
      </c>
      <c r="J524" s="12" t="s">
        <v>60</v>
      </c>
    </row>
    <row r="525" s="1" customFormat="1" ht="14.25" hidden="1" spans="1:10">
      <c r="A525" s="36" t="s">
        <v>278</v>
      </c>
      <c r="B525" s="14" t="s">
        <v>62</v>
      </c>
      <c r="C525" s="14" t="s">
        <v>63</v>
      </c>
      <c r="D525" s="14" t="s">
        <v>37</v>
      </c>
      <c r="E525" s="14" t="s">
        <v>64</v>
      </c>
      <c r="F525" s="14" t="s">
        <v>36</v>
      </c>
      <c r="G525" s="14" t="s">
        <v>65</v>
      </c>
      <c r="H525" s="14" t="s">
        <v>35</v>
      </c>
      <c r="I525" s="14" t="s">
        <v>38</v>
      </c>
      <c r="J525" s="14" t="s">
        <v>66</v>
      </c>
    </row>
    <row r="526" spans="1:10">
      <c r="A526" s="37"/>
      <c r="B526" s="20">
        <v>0.4</v>
      </c>
      <c r="C526" s="17">
        <v>32.94</v>
      </c>
      <c r="D526" s="16">
        <v>1844</v>
      </c>
      <c r="E526" s="41">
        <v>0.516</v>
      </c>
      <c r="F526" s="17">
        <v>7.07</v>
      </c>
      <c r="G526" s="16">
        <v>3248</v>
      </c>
      <c r="H526" s="17">
        <v>232.92</v>
      </c>
      <c r="I526" s="17">
        <v>7.92</v>
      </c>
      <c r="J526" s="44">
        <v>69</v>
      </c>
    </row>
    <row r="527" spans="1:10">
      <c r="A527" s="37"/>
      <c r="B527" s="20">
        <v>0.45</v>
      </c>
      <c r="C527" s="17">
        <v>32.89</v>
      </c>
      <c r="D527" s="16">
        <v>2323</v>
      </c>
      <c r="E527" s="41">
        <v>0.634</v>
      </c>
      <c r="F527" s="17">
        <v>9.32</v>
      </c>
      <c r="G527" s="16">
        <v>3606</v>
      </c>
      <c r="H527" s="17">
        <v>306.7</v>
      </c>
      <c r="I527" s="17">
        <v>7.57</v>
      </c>
      <c r="J527" s="44"/>
    </row>
    <row r="528" spans="1:10">
      <c r="A528" s="37"/>
      <c r="B528" s="20">
        <v>0.5</v>
      </c>
      <c r="C528" s="17">
        <v>32.81</v>
      </c>
      <c r="D528" s="16">
        <v>2892</v>
      </c>
      <c r="E528" s="41">
        <v>0.789</v>
      </c>
      <c r="F528" s="17">
        <v>12.72</v>
      </c>
      <c r="G528" s="16">
        <v>4034</v>
      </c>
      <c r="H528" s="17">
        <v>417.47</v>
      </c>
      <c r="I528" s="17">
        <v>6.93</v>
      </c>
      <c r="J528" s="44"/>
    </row>
    <row r="529" spans="1:10">
      <c r="A529" s="37"/>
      <c r="B529" s="20">
        <v>0.55</v>
      </c>
      <c r="C529" s="17">
        <v>32.73</v>
      </c>
      <c r="D529" s="16">
        <v>3528</v>
      </c>
      <c r="E529" s="41">
        <v>0.964</v>
      </c>
      <c r="F529" s="17">
        <v>16.9</v>
      </c>
      <c r="G529" s="16">
        <v>4446</v>
      </c>
      <c r="H529" s="17">
        <v>552.97</v>
      </c>
      <c r="I529" s="17">
        <v>6.38</v>
      </c>
      <c r="J529" s="44"/>
    </row>
    <row r="530" spans="1:10">
      <c r="A530" s="37"/>
      <c r="B530" s="20">
        <v>0.6</v>
      </c>
      <c r="C530" s="17">
        <v>32.64</v>
      </c>
      <c r="D530" s="16">
        <v>4103</v>
      </c>
      <c r="E530" s="41">
        <v>1.124</v>
      </c>
      <c r="F530" s="17">
        <v>20.87</v>
      </c>
      <c r="G530" s="16">
        <v>4801</v>
      </c>
      <c r="H530" s="17">
        <v>681.29</v>
      </c>
      <c r="I530" s="17">
        <v>6.02</v>
      </c>
      <c r="J530" s="44"/>
    </row>
    <row r="531" spans="1:10">
      <c r="A531" s="37"/>
      <c r="B531" s="20">
        <v>0.65</v>
      </c>
      <c r="C531" s="17">
        <v>32.54</v>
      </c>
      <c r="D531" s="16">
        <v>4692</v>
      </c>
      <c r="E531" s="41">
        <v>1.277</v>
      </c>
      <c r="F531" s="17">
        <v>25.43</v>
      </c>
      <c r="G531" s="16">
        <v>5128</v>
      </c>
      <c r="H531" s="17">
        <v>827.45</v>
      </c>
      <c r="I531" s="17">
        <v>5.67</v>
      </c>
      <c r="J531" s="44"/>
    </row>
    <row r="532" spans="1:10">
      <c r="A532" s="37"/>
      <c r="B532" s="20">
        <v>0.7</v>
      </c>
      <c r="C532" s="17">
        <v>32.36</v>
      </c>
      <c r="D532" s="16">
        <v>5643</v>
      </c>
      <c r="E532" s="41">
        <v>1.545</v>
      </c>
      <c r="F532" s="17">
        <v>33.85</v>
      </c>
      <c r="G532" s="16">
        <v>5614</v>
      </c>
      <c r="H532" s="17">
        <v>1095.59</v>
      </c>
      <c r="I532" s="17">
        <v>5.15</v>
      </c>
      <c r="J532" s="44"/>
    </row>
    <row r="533" spans="1:10">
      <c r="A533" s="37"/>
      <c r="B533" s="20">
        <v>0.75</v>
      </c>
      <c r="C533" s="17">
        <v>32.22</v>
      </c>
      <c r="D533" s="16">
        <v>6410</v>
      </c>
      <c r="E533" s="41">
        <v>1.771</v>
      </c>
      <c r="F533" s="17">
        <v>40.93</v>
      </c>
      <c r="G533" s="16">
        <v>5973</v>
      </c>
      <c r="H533" s="17">
        <v>1318.92</v>
      </c>
      <c r="I533" s="17">
        <v>4.86</v>
      </c>
      <c r="J533" s="44"/>
    </row>
    <row r="534" spans="1:10">
      <c r="A534" s="37"/>
      <c r="B534" s="20">
        <v>0.8</v>
      </c>
      <c r="C534" s="17">
        <v>32.07</v>
      </c>
      <c r="D534" s="16">
        <v>7123</v>
      </c>
      <c r="E534" s="41">
        <v>1.987</v>
      </c>
      <c r="F534" s="17">
        <v>47.9</v>
      </c>
      <c r="G534" s="16">
        <v>6298</v>
      </c>
      <c r="H534" s="17">
        <v>1536.21</v>
      </c>
      <c r="I534" s="17">
        <v>4.64</v>
      </c>
      <c r="J534" s="44"/>
    </row>
    <row r="535" spans="1:10">
      <c r="A535" s="37"/>
      <c r="B535" s="20">
        <v>0.9</v>
      </c>
      <c r="C535" s="17">
        <v>31.72</v>
      </c>
      <c r="D535" s="16">
        <v>8607</v>
      </c>
      <c r="E535" s="41">
        <v>2.409</v>
      </c>
      <c r="F535" s="17">
        <v>64.49</v>
      </c>
      <c r="G535" s="16">
        <v>6898</v>
      </c>
      <c r="H535" s="17">
        <v>2045.83</v>
      </c>
      <c r="I535" s="17">
        <v>4.21</v>
      </c>
      <c r="J535" s="44"/>
    </row>
    <row r="536" spans="1:10">
      <c r="A536" s="39"/>
      <c r="B536" s="20">
        <v>1</v>
      </c>
      <c r="C536" s="17">
        <v>31.33</v>
      </c>
      <c r="D536" s="16">
        <v>10127</v>
      </c>
      <c r="E536" s="41">
        <v>2.869</v>
      </c>
      <c r="F536" s="17">
        <v>83.09</v>
      </c>
      <c r="G536" s="16">
        <v>7414</v>
      </c>
      <c r="H536" s="17">
        <v>2602.92</v>
      </c>
      <c r="I536" s="17">
        <v>3.89</v>
      </c>
      <c r="J536" s="44"/>
    </row>
    <row r="537" s="1" customFormat="1" ht="14.25" hidden="1" spans="1:10">
      <c r="A537" s="11" t="s">
        <v>15</v>
      </c>
      <c r="B537" s="11" t="s">
        <v>45</v>
      </c>
      <c r="C537" s="11" t="s">
        <v>46</v>
      </c>
      <c r="D537" s="11" t="s">
        <v>19</v>
      </c>
      <c r="E537" s="11" t="s">
        <v>47</v>
      </c>
      <c r="F537" s="11" t="s">
        <v>48</v>
      </c>
      <c r="G537" s="11" t="s">
        <v>49</v>
      </c>
      <c r="H537" s="11" t="s">
        <v>50</v>
      </c>
      <c r="I537" s="11" t="s">
        <v>20</v>
      </c>
      <c r="J537" s="11" t="s">
        <v>51</v>
      </c>
    </row>
    <row r="538" s="1" customFormat="1" ht="19.5" hidden="1" spans="1:10">
      <c r="A538" s="12" t="s">
        <v>52</v>
      </c>
      <c r="B538" s="12" t="s">
        <v>53</v>
      </c>
      <c r="C538" s="12" t="s">
        <v>54</v>
      </c>
      <c r="D538" s="12" t="s">
        <v>55</v>
      </c>
      <c r="E538" s="12" t="s">
        <v>56</v>
      </c>
      <c r="F538" s="12" t="s">
        <v>57</v>
      </c>
      <c r="G538" s="12" t="s">
        <v>58</v>
      </c>
      <c r="H538" s="12" t="s">
        <v>59</v>
      </c>
      <c r="I538" s="12" t="s">
        <v>29</v>
      </c>
      <c r="J538" s="12" t="s">
        <v>60</v>
      </c>
    </row>
    <row r="539" s="1" customFormat="1" ht="14.25" hidden="1" spans="1:10">
      <c r="A539" s="36" t="s">
        <v>278</v>
      </c>
      <c r="B539" s="14" t="s">
        <v>62</v>
      </c>
      <c r="C539" s="14" t="s">
        <v>63</v>
      </c>
      <c r="D539" s="14" t="s">
        <v>37</v>
      </c>
      <c r="E539" s="14" t="s">
        <v>64</v>
      </c>
      <c r="F539" s="14" t="s">
        <v>36</v>
      </c>
      <c r="G539" s="14" t="s">
        <v>65</v>
      </c>
      <c r="H539" s="14" t="s">
        <v>35</v>
      </c>
      <c r="I539" s="14" t="s">
        <v>38</v>
      </c>
      <c r="J539" s="14" t="s">
        <v>66</v>
      </c>
    </row>
    <row r="540" spans="1:10">
      <c r="A540" s="37"/>
      <c r="B540" s="20">
        <v>0.55</v>
      </c>
      <c r="C540" s="17">
        <v>36.36</v>
      </c>
      <c r="D540" s="16">
        <v>4077</v>
      </c>
      <c r="E540" s="41">
        <v>1.014</v>
      </c>
      <c r="F540" s="17">
        <v>19.03</v>
      </c>
      <c r="G540" s="16">
        <v>4848</v>
      </c>
      <c r="H540" s="17">
        <v>691.89</v>
      </c>
      <c r="I540" s="17">
        <v>5.89</v>
      </c>
      <c r="J540" s="44" t="s">
        <v>39</v>
      </c>
    </row>
    <row r="541" spans="1:10">
      <c r="A541" s="37"/>
      <c r="B541" s="20">
        <v>0.6</v>
      </c>
      <c r="C541" s="17">
        <v>36.27</v>
      </c>
      <c r="D541" s="16">
        <v>4756</v>
      </c>
      <c r="E541" s="41">
        <v>1.181</v>
      </c>
      <c r="F541" s="17">
        <v>23.56</v>
      </c>
      <c r="G541" s="16">
        <v>5228</v>
      </c>
      <c r="H541" s="17">
        <v>854.41</v>
      </c>
      <c r="I541" s="17">
        <v>5.57</v>
      </c>
      <c r="J541" s="44"/>
    </row>
    <row r="542" spans="1:10">
      <c r="A542" s="37"/>
      <c r="B542" s="20">
        <v>0.65</v>
      </c>
      <c r="C542" s="17">
        <v>36.12</v>
      </c>
      <c r="D542" s="16">
        <v>5736</v>
      </c>
      <c r="E542" s="41">
        <v>1.423</v>
      </c>
      <c r="F542" s="17">
        <v>31.31</v>
      </c>
      <c r="G542" s="16">
        <v>5724</v>
      </c>
      <c r="H542" s="17">
        <v>1131.13</v>
      </c>
      <c r="I542" s="17">
        <v>5.07</v>
      </c>
      <c r="J542" s="44"/>
    </row>
    <row r="543" spans="1:10">
      <c r="A543" s="37"/>
      <c r="B543" s="20">
        <v>0.7</v>
      </c>
      <c r="C543" s="17">
        <v>35.98</v>
      </c>
      <c r="D543" s="16">
        <v>6627</v>
      </c>
      <c r="E543" s="41">
        <v>1.651</v>
      </c>
      <c r="F543" s="17">
        <v>38.64</v>
      </c>
      <c r="G543" s="16">
        <v>6121</v>
      </c>
      <c r="H543" s="17">
        <v>1390.3</v>
      </c>
      <c r="I543" s="17">
        <v>4.77</v>
      </c>
      <c r="J543" s="44"/>
    </row>
    <row r="544" spans="1:10">
      <c r="A544" s="37"/>
      <c r="B544" s="20">
        <v>0.75</v>
      </c>
      <c r="C544" s="17">
        <v>35.82</v>
      </c>
      <c r="D544" s="16">
        <v>7502</v>
      </c>
      <c r="E544" s="41">
        <v>1.87</v>
      </c>
      <c r="F544" s="17">
        <v>46.65</v>
      </c>
      <c r="G544" s="16">
        <v>6499</v>
      </c>
      <c r="H544" s="17">
        <v>1671.18</v>
      </c>
      <c r="I544" s="17">
        <v>4.49</v>
      </c>
      <c r="J544" s="44"/>
    </row>
    <row r="545" spans="1:10">
      <c r="A545" s="37"/>
      <c r="B545" s="20">
        <v>0.8</v>
      </c>
      <c r="C545" s="17">
        <v>35.68</v>
      </c>
      <c r="D545" s="16">
        <v>8290</v>
      </c>
      <c r="E545" s="41">
        <v>2.077</v>
      </c>
      <c r="F545" s="17">
        <v>54.59</v>
      </c>
      <c r="G545" s="16">
        <v>6836</v>
      </c>
      <c r="H545" s="17">
        <v>1947.46</v>
      </c>
      <c r="I545" s="17">
        <v>4.26</v>
      </c>
      <c r="J545" s="44"/>
    </row>
    <row r="546" spans="1:10">
      <c r="A546" s="37"/>
      <c r="B546" s="20">
        <v>0.9</v>
      </c>
      <c r="C546" s="17">
        <v>35.28</v>
      </c>
      <c r="D546" s="16">
        <v>10056</v>
      </c>
      <c r="E546" s="41">
        <v>2.54</v>
      </c>
      <c r="F546" s="17">
        <v>73.61</v>
      </c>
      <c r="G546" s="16">
        <v>7461</v>
      </c>
      <c r="H546" s="17">
        <v>2597.12</v>
      </c>
      <c r="I546" s="17">
        <v>3.87</v>
      </c>
      <c r="J546" s="44"/>
    </row>
    <row r="547" spans="1:10">
      <c r="A547" s="39"/>
      <c r="B547" s="20">
        <v>1</v>
      </c>
      <c r="C547" s="17">
        <v>34.81</v>
      </c>
      <c r="D547" s="16">
        <v>11553</v>
      </c>
      <c r="E547" s="41">
        <v>2.945</v>
      </c>
      <c r="F547" s="17">
        <v>93.89</v>
      </c>
      <c r="G547" s="16">
        <v>8007</v>
      </c>
      <c r="H547" s="17">
        <v>3268.51</v>
      </c>
      <c r="I547" s="17">
        <v>3.53</v>
      </c>
      <c r="J547" s="44"/>
    </row>
    <row r="548" s="1" customFormat="1" ht="14.25" hidden="1" spans="1:10">
      <c r="A548" s="11" t="s">
        <v>15</v>
      </c>
      <c r="B548" s="11" t="s">
        <v>45</v>
      </c>
      <c r="C548" s="11" t="s">
        <v>46</v>
      </c>
      <c r="D548" s="11" t="s">
        <v>19</v>
      </c>
      <c r="E548" s="11" t="s">
        <v>47</v>
      </c>
      <c r="F548" s="11" t="s">
        <v>48</v>
      </c>
      <c r="G548" s="11" t="s">
        <v>49</v>
      </c>
      <c r="H548" s="11" t="s">
        <v>50</v>
      </c>
      <c r="I548" s="11" t="s">
        <v>20</v>
      </c>
      <c r="J548" s="11" t="s">
        <v>51</v>
      </c>
    </row>
    <row r="549" s="1" customFormat="1" ht="19.5" hidden="1" spans="1:10">
      <c r="A549" s="12" t="s">
        <v>52</v>
      </c>
      <c r="B549" s="12" t="s">
        <v>53</v>
      </c>
      <c r="C549" s="12" t="s">
        <v>54</v>
      </c>
      <c r="D549" s="12" t="s">
        <v>55</v>
      </c>
      <c r="E549" s="12" t="s">
        <v>56</v>
      </c>
      <c r="F549" s="12" t="s">
        <v>57</v>
      </c>
      <c r="G549" s="12" t="s">
        <v>58</v>
      </c>
      <c r="H549" s="12" t="s">
        <v>59</v>
      </c>
      <c r="I549" s="12" t="s">
        <v>29</v>
      </c>
      <c r="J549" s="12" t="s">
        <v>60</v>
      </c>
    </row>
    <row r="550" s="1" customFormat="1" ht="14.25" hidden="1" spans="1:10">
      <c r="A550" s="36" t="s">
        <v>278</v>
      </c>
      <c r="B550" s="14" t="s">
        <v>62</v>
      </c>
      <c r="C550" s="14" t="s">
        <v>63</v>
      </c>
      <c r="D550" s="14" t="s">
        <v>37</v>
      </c>
      <c r="E550" s="14" t="s">
        <v>64</v>
      </c>
      <c r="F550" s="14" t="s">
        <v>36</v>
      </c>
      <c r="G550" s="14" t="s">
        <v>65</v>
      </c>
      <c r="H550" s="14" t="s">
        <v>35</v>
      </c>
      <c r="I550" s="14" t="s">
        <v>38</v>
      </c>
      <c r="J550" s="14" t="s">
        <v>66</v>
      </c>
    </row>
    <row r="551" spans="1:10">
      <c r="A551" s="37"/>
      <c r="B551" s="20">
        <v>0.4</v>
      </c>
      <c r="C551" s="17">
        <v>41.57</v>
      </c>
      <c r="D551" s="16">
        <v>2704</v>
      </c>
      <c r="E551" s="41">
        <v>0.668</v>
      </c>
      <c r="F551" s="17">
        <v>9.36</v>
      </c>
      <c r="G551" s="16">
        <v>3963</v>
      </c>
      <c r="H551" s="17">
        <v>388.95</v>
      </c>
      <c r="I551" s="17">
        <v>6.95</v>
      </c>
      <c r="J551" s="44">
        <v>106</v>
      </c>
    </row>
    <row r="552" spans="1:10">
      <c r="A552" s="37"/>
      <c r="B552" s="20">
        <v>0.45</v>
      </c>
      <c r="C552" s="17">
        <v>41.51</v>
      </c>
      <c r="D552" s="16">
        <v>3333</v>
      </c>
      <c r="E552" s="41">
        <v>0.822</v>
      </c>
      <c r="F552" s="17">
        <v>12.32</v>
      </c>
      <c r="G552" s="16">
        <v>4394</v>
      </c>
      <c r="H552" s="17">
        <v>511.23</v>
      </c>
      <c r="I552" s="17">
        <v>6.52</v>
      </c>
      <c r="J552" s="44"/>
    </row>
    <row r="553" spans="1:10">
      <c r="A553" s="37"/>
      <c r="B553" s="20">
        <v>0.5</v>
      </c>
      <c r="C553" s="17">
        <v>41.41</v>
      </c>
      <c r="D553" s="16">
        <v>4126</v>
      </c>
      <c r="E553" s="41">
        <v>1.025</v>
      </c>
      <c r="F553" s="17">
        <v>16.87</v>
      </c>
      <c r="G553" s="16">
        <v>4877</v>
      </c>
      <c r="H553" s="17">
        <v>698.68</v>
      </c>
      <c r="I553" s="17">
        <v>5.91</v>
      </c>
      <c r="J553" s="44"/>
    </row>
    <row r="554" spans="1:10">
      <c r="A554" s="37"/>
      <c r="B554" s="20">
        <v>0.55</v>
      </c>
      <c r="C554" s="17">
        <v>41.22</v>
      </c>
      <c r="D554" s="16">
        <v>5334</v>
      </c>
      <c r="E554" s="41">
        <v>1.324</v>
      </c>
      <c r="F554" s="17">
        <v>25.28</v>
      </c>
      <c r="G554" s="16">
        <v>5495</v>
      </c>
      <c r="H554" s="17">
        <v>1041.92</v>
      </c>
      <c r="I554" s="17">
        <v>5.12</v>
      </c>
      <c r="J554" s="44"/>
    </row>
    <row r="555" spans="1:10">
      <c r="A555" s="37"/>
      <c r="B555" s="20">
        <v>0.6</v>
      </c>
      <c r="C555" s="17">
        <v>41.11</v>
      </c>
      <c r="D555" s="16">
        <v>6329</v>
      </c>
      <c r="E555" s="41">
        <v>1.578</v>
      </c>
      <c r="F555" s="17">
        <v>31.76</v>
      </c>
      <c r="G555" s="16">
        <v>5956</v>
      </c>
      <c r="H555" s="17">
        <v>1305.57</v>
      </c>
      <c r="I555" s="17">
        <v>4.85</v>
      </c>
      <c r="J555" s="44"/>
    </row>
    <row r="556" spans="1:10">
      <c r="A556" s="37"/>
      <c r="B556" s="20">
        <v>0.65</v>
      </c>
      <c r="C556" s="17">
        <v>40.97</v>
      </c>
      <c r="D556" s="16">
        <v>7262</v>
      </c>
      <c r="E556" s="41">
        <v>1.801</v>
      </c>
      <c r="F556" s="17">
        <v>38.69</v>
      </c>
      <c r="G556" s="16">
        <v>6366</v>
      </c>
      <c r="H556" s="17">
        <v>1584.9</v>
      </c>
      <c r="I556" s="17">
        <v>4.58</v>
      </c>
      <c r="J556" s="44"/>
    </row>
    <row r="557" spans="1:10">
      <c r="A557" s="37"/>
      <c r="B557" s="20">
        <v>0.7</v>
      </c>
      <c r="C557" s="17">
        <v>40.78</v>
      </c>
      <c r="D557" s="16">
        <v>8248</v>
      </c>
      <c r="E557" s="41">
        <v>2.062</v>
      </c>
      <c r="F557" s="17">
        <v>47.43</v>
      </c>
      <c r="G557" s="16">
        <v>6779</v>
      </c>
      <c r="H557" s="17">
        <v>1934.11</v>
      </c>
      <c r="I557" s="17">
        <v>4.26</v>
      </c>
      <c r="J557" s="44"/>
    </row>
    <row r="558" spans="1:10">
      <c r="A558" s="37"/>
      <c r="B558" s="20">
        <v>0.75</v>
      </c>
      <c r="C558" s="17">
        <v>40.62</v>
      </c>
      <c r="D558" s="16">
        <v>9303</v>
      </c>
      <c r="E558" s="41">
        <v>2.337</v>
      </c>
      <c r="F558" s="17">
        <v>57.09</v>
      </c>
      <c r="G558" s="16">
        <v>7188</v>
      </c>
      <c r="H558" s="17">
        <v>2318.59</v>
      </c>
      <c r="I558" s="17">
        <v>4.01</v>
      </c>
      <c r="J558" s="44"/>
    </row>
    <row r="559" spans="1:10">
      <c r="A559" s="37"/>
      <c r="B559" s="20">
        <v>0.8</v>
      </c>
      <c r="C559" s="17">
        <v>40.39</v>
      </c>
      <c r="D559" s="16">
        <v>10329</v>
      </c>
      <c r="E559" s="41">
        <v>2.607</v>
      </c>
      <c r="F559" s="17">
        <v>67.27</v>
      </c>
      <c r="G559" s="16">
        <v>7552</v>
      </c>
      <c r="H559" s="17">
        <v>2716.96</v>
      </c>
      <c r="I559" s="17">
        <v>3.8</v>
      </c>
      <c r="J559" s="44"/>
    </row>
    <row r="560" spans="1:10">
      <c r="A560" s="37"/>
      <c r="B560" s="20">
        <v>0.9</v>
      </c>
      <c r="C560" s="17">
        <v>39.87</v>
      </c>
      <c r="D560" s="16">
        <v>12202</v>
      </c>
      <c r="E560" s="41">
        <v>3.138</v>
      </c>
      <c r="F560" s="17">
        <v>90.82</v>
      </c>
      <c r="G560" s="16">
        <v>8205</v>
      </c>
      <c r="H560" s="17">
        <v>3621.32</v>
      </c>
      <c r="I560" s="17">
        <v>3.37</v>
      </c>
      <c r="J560" s="44"/>
    </row>
    <row r="561" spans="1:10">
      <c r="A561" s="39"/>
      <c r="B561" s="20">
        <v>1</v>
      </c>
      <c r="C561" s="17">
        <v>39.3</v>
      </c>
      <c r="D561" s="16">
        <v>13795</v>
      </c>
      <c r="E561" s="41">
        <v>3.68</v>
      </c>
      <c r="F561" s="17">
        <v>117.24</v>
      </c>
      <c r="G561" s="16">
        <v>8749</v>
      </c>
      <c r="H561" s="17">
        <v>4607.41</v>
      </c>
      <c r="I561" s="17">
        <v>2.99</v>
      </c>
      <c r="J561" s="44"/>
    </row>
    <row r="562" s="1" customFormat="1" ht="14.25" hidden="1" spans="1:10">
      <c r="A562" s="11" t="s">
        <v>15</v>
      </c>
      <c r="B562" s="11" t="s">
        <v>45</v>
      </c>
      <c r="C562" s="11" t="s">
        <v>46</v>
      </c>
      <c r="D562" s="11" t="s">
        <v>19</v>
      </c>
      <c r="E562" s="11" t="s">
        <v>47</v>
      </c>
      <c r="F562" s="11" t="s">
        <v>48</v>
      </c>
      <c r="G562" s="11" t="s">
        <v>49</v>
      </c>
      <c r="H562" s="11" t="s">
        <v>50</v>
      </c>
      <c r="I562" s="11" t="s">
        <v>20</v>
      </c>
      <c r="J562" s="11" t="s">
        <v>51</v>
      </c>
    </row>
    <row r="563" s="1" customFormat="1" ht="19.5" hidden="1" spans="1:10">
      <c r="A563" s="12" t="s">
        <v>52</v>
      </c>
      <c r="B563" s="12" t="s">
        <v>53</v>
      </c>
      <c r="C563" s="12" t="s">
        <v>54</v>
      </c>
      <c r="D563" s="12" t="s">
        <v>55</v>
      </c>
      <c r="E563" s="12" t="s">
        <v>56</v>
      </c>
      <c r="F563" s="12" t="s">
        <v>57</v>
      </c>
      <c r="G563" s="12" t="s">
        <v>58</v>
      </c>
      <c r="H563" s="12" t="s">
        <v>59</v>
      </c>
      <c r="I563" s="12" t="s">
        <v>29</v>
      </c>
      <c r="J563" s="12" t="s">
        <v>60</v>
      </c>
    </row>
    <row r="564" s="1" customFormat="1" ht="14.25" hidden="1" spans="1:10">
      <c r="A564" s="36" t="s">
        <v>279</v>
      </c>
      <c r="B564" s="14" t="s">
        <v>62</v>
      </c>
      <c r="C564" s="14" t="s">
        <v>63</v>
      </c>
      <c r="D564" s="14" t="s">
        <v>37</v>
      </c>
      <c r="E564" s="14" t="s">
        <v>64</v>
      </c>
      <c r="F564" s="14" t="s">
        <v>36</v>
      </c>
      <c r="G564" s="14" t="s">
        <v>65</v>
      </c>
      <c r="H564" s="14" t="s">
        <v>35</v>
      </c>
      <c r="I564" s="14" t="s">
        <v>38</v>
      </c>
      <c r="J564" s="14" t="s">
        <v>66</v>
      </c>
    </row>
    <row r="565" spans="1:10">
      <c r="A565" s="37"/>
      <c r="B565" s="20">
        <v>0.4</v>
      </c>
      <c r="C565" s="17">
        <v>29.96</v>
      </c>
      <c r="D565" s="16">
        <v>1847</v>
      </c>
      <c r="E565" s="41">
        <v>0.514</v>
      </c>
      <c r="F565" s="17">
        <v>7.05</v>
      </c>
      <c r="G565" s="16">
        <v>2940</v>
      </c>
      <c r="H565" s="17">
        <v>211.16</v>
      </c>
      <c r="I565" s="17">
        <v>8.75</v>
      </c>
      <c r="J565" s="44" t="s">
        <v>39</v>
      </c>
    </row>
    <row r="566" spans="1:10">
      <c r="A566" s="37"/>
      <c r="B566" s="20">
        <v>0.45</v>
      </c>
      <c r="C566" s="17">
        <v>29.91</v>
      </c>
      <c r="D566" s="16">
        <v>2293</v>
      </c>
      <c r="E566" s="41">
        <v>0.64</v>
      </c>
      <c r="F566" s="17">
        <v>9.31</v>
      </c>
      <c r="G566" s="16">
        <v>3268</v>
      </c>
      <c r="H566" s="17">
        <v>278.39</v>
      </c>
      <c r="I566" s="17">
        <v>8.24</v>
      </c>
      <c r="J566" s="44"/>
    </row>
    <row r="567" spans="1:10">
      <c r="A567" s="37"/>
      <c r="B567" s="20">
        <v>0.5</v>
      </c>
      <c r="C567" s="17">
        <v>29.84</v>
      </c>
      <c r="D567" s="16">
        <v>2894</v>
      </c>
      <c r="E567" s="41">
        <v>0.834</v>
      </c>
      <c r="F567" s="17">
        <v>12.72</v>
      </c>
      <c r="G567" s="16">
        <v>3659</v>
      </c>
      <c r="H567" s="17">
        <v>379.42</v>
      </c>
      <c r="I567" s="17">
        <v>7.63</v>
      </c>
      <c r="J567" s="44"/>
    </row>
    <row r="568" spans="1:10">
      <c r="A568" s="37"/>
      <c r="B568" s="20">
        <v>0.55</v>
      </c>
      <c r="C568" s="17">
        <v>29.74</v>
      </c>
      <c r="D568" s="16">
        <v>3567</v>
      </c>
      <c r="E568" s="41">
        <v>1.004</v>
      </c>
      <c r="F568" s="17">
        <v>17.29</v>
      </c>
      <c r="G568" s="16">
        <v>4028</v>
      </c>
      <c r="H568" s="17">
        <v>514.3</v>
      </c>
      <c r="I568" s="17">
        <v>6.94</v>
      </c>
      <c r="J568" s="44"/>
    </row>
    <row r="569" spans="1:10">
      <c r="A569" s="37"/>
      <c r="B569" s="20">
        <v>0.6</v>
      </c>
      <c r="C569" s="17">
        <v>29.64</v>
      </c>
      <c r="D569" s="16">
        <v>4191</v>
      </c>
      <c r="E569" s="41">
        <v>1.196</v>
      </c>
      <c r="F569" s="17">
        <v>21.72</v>
      </c>
      <c r="G569" s="16">
        <v>4353</v>
      </c>
      <c r="H569" s="17">
        <v>643.59</v>
      </c>
      <c r="I569" s="17">
        <v>6.51</v>
      </c>
      <c r="J569" s="44"/>
    </row>
    <row r="570" spans="1:10">
      <c r="A570" s="37"/>
      <c r="B570" s="20">
        <v>0.65</v>
      </c>
      <c r="C570" s="17">
        <v>29.57</v>
      </c>
      <c r="D570" s="16">
        <v>4783</v>
      </c>
      <c r="E570" s="41">
        <v>1.343</v>
      </c>
      <c r="F570" s="17">
        <v>25.78</v>
      </c>
      <c r="G570" s="16">
        <v>4654</v>
      </c>
      <c r="H570" s="17">
        <v>762.18</v>
      </c>
      <c r="I570" s="17">
        <v>6.28</v>
      </c>
      <c r="J570" s="44"/>
    </row>
    <row r="571" spans="1:10">
      <c r="A571" s="37"/>
      <c r="B571" s="20">
        <v>0.7</v>
      </c>
      <c r="C571" s="17">
        <v>29.43</v>
      </c>
      <c r="D571" s="16">
        <v>5462</v>
      </c>
      <c r="E571" s="41">
        <v>1.539</v>
      </c>
      <c r="F571" s="17">
        <v>32.17</v>
      </c>
      <c r="G571" s="16">
        <v>4983</v>
      </c>
      <c r="H571" s="17">
        <v>946.56</v>
      </c>
      <c r="I571" s="17">
        <v>5.77</v>
      </c>
      <c r="J571" s="44"/>
    </row>
    <row r="572" spans="1:10">
      <c r="A572" s="37"/>
      <c r="B572" s="20">
        <v>0.75</v>
      </c>
      <c r="C572" s="17">
        <v>29.27</v>
      </c>
      <c r="D572" s="16">
        <v>6291</v>
      </c>
      <c r="E572" s="41">
        <v>1.776</v>
      </c>
      <c r="F572" s="17">
        <v>39.95</v>
      </c>
      <c r="G572" s="16">
        <v>5341</v>
      </c>
      <c r="H572" s="17">
        <v>1169.08</v>
      </c>
      <c r="I572" s="17">
        <v>5.38</v>
      </c>
      <c r="J572" s="44"/>
    </row>
    <row r="573" spans="1:10">
      <c r="A573" s="37"/>
      <c r="B573" s="20">
        <v>0.8</v>
      </c>
      <c r="C573" s="17">
        <v>29.09</v>
      </c>
      <c r="D573" s="16">
        <v>7135</v>
      </c>
      <c r="E573" s="41">
        <v>2.028</v>
      </c>
      <c r="F573" s="17">
        <v>48.66</v>
      </c>
      <c r="G573" s="16">
        <v>5676</v>
      </c>
      <c r="H573" s="17">
        <v>1415.29</v>
      </c>
      <c r="I573" s="17">
        <v>5.04</v>
      </c>
      <c r="J573" s="44"/>
    </row>
    <row r="574" spans="1:10">
      <c r="A574" s="37"/>
      <c r="B574" s="20">
        <v>0.9</v>
      </c>
      <c r="C574" s="17">
        <v>28.72</v>
      </c>
      <c r="D574" s="16">
        <v>8621</v>
      </c>
      <c r="E574" s="41">
        <v>2.51</v>
      </c>
      <c r="F574" s="17">
        <v>65.82</v>
      </c>
      <c r="G574" s="16">
        <v>6204</v>
      </c>
      <c r="H574" s="17">
        <v>1890.49</v>
      </c>
      <c r="I574" s="17">
        <v>4.56</v>
      </c>
      <c r="J574" s="44"/>
    </row>
    <row r="575" spans="1:10">
      <c r="A575" s="39"/>
      <c r="B575" s="20">
        <v>1</v>
      </c>
      <c r="C575" s="17">
        <v>28.34</v>
      </c>
      <c r="D575" s="16">
        <v>9978</v>
      </c>
      <c r="E575" s="41">
        <v>2.937</v>
      </c>
      <c r="F575" s="17">
        <v>83.88</v>
      </c>
      <c r="G575" s="16">
        <v>6666</v>
      </c>
      <c r="H575" s="17">
        <v>2376.88</v>
      </c>
      <c r="I575" s="17">
        <v>4.2</v>
      </c>
      <c r="J575" s="44"/>
    </row>
    <row r="576" s="1" customFormat="1" ht="14.25" hidden="1" spans="1:10">
      <c r="A576" s="11" t="s">
        <v>15</v>
      </c>
      <c r="B576" s="11" t="s">
        <v>45</v>
      </c>
      <c r="C576" s="11" t="s">
        <v>46</v>
      </c>
      <c r="D576" s="11" t="s">
        <v>19</v>
      </c>
      <c r="E576" s="11" t="s">
        <v>47</v>
      </c>
      <c r="F576" s="11" t="s">
        <v>48</v>
      </c>
      <c r="G576" s="11" t="s">
        <v>49</v>
      </c>
      <c r="H576" s="11" t="s">
        <v>50</v>
      </c>
      <c r="I576" s="11" t="s">
        <v>20</v>
      </c>
      <c r="J576" s="11" t="s">
        <v>51</v>
      </c>
    </row>
    <row r="577" s="1" customFormat="1" ht="19.5" hidden="1" spans="1:10">
      <c r="A577" s="12" t="s">
        <v>52</v>
      </c>
      <c r="B577" s="12" t="s">
        <v>53</v>
      </c>
      <c r="C577" s="12" t="s">
        <v>54</v>
      </c>
      <c r="D577" s="12" t="s">
        <v>55</v>
      </c>
      <c r="E577" s="12" t="s">
        <v>56</v>
      </c>
      <c r="F577" s="12" t="s">
        <v>57</v>
      </c>
      <c r="G577" s="12" t="s">
        <v>58</v>
      </c>
      <c r="H577" s="12" t="s">
        <v>59</v>
      </c>
      <c r="I577" s="12" t="s">
        <v>29</v>
      </c>
      <c r="J577" s="12" t="s">
        <v>60</v>
      </c>
    </row>
    <row r="578" s="1" customFormat="1" ht="14.25" hidden="1" spans="1:10">
      <c r="A578" s="36" t="s">
        <v>279</v>
      </c>
      <c r="B578" s="14" t="s">
        <v>62</v>
      </c>
      <c r="C578" s="14" t="s">
        <v>63</v>
      </c>
      <c r="D578" s="14" t="s">
        <v>37</v>
      </c>
      <c r="E578" s="14" t="s">
        <v>64</v>
      </c>
      <c r="F578" s="14" t="s">
        <v>36</v>
      </c>
      <c r="G578" s="14" t="s">
        <v>65</v>
      </c>
      <c r="H578" s="14" t="s">
        <v>35</v>
      </c>
      <c r="I578" s="14" t="s">
        <v>38</v>
      </c>
      <c r="J578" s="14" t="s">
        <v>66</v>
      </c>
    </row>
    <row r="579" spans="1:10">
      <c r="A579" s="37"/>
      <c r="B579" s="20">
        <v>0.4</v>
      </c>
      <c r="C579" s="17">
        <v>32.85</v>
      </c>
      <c r="D579" s="16">
        <v>2174</v>
      </c>
      <c r="E579" s="41">
        <v>0.579</v>
      </c>
      <c r="F579" s="17">
        <v>8.14</v>
      </c>
      <c r="G579" s="16">
        <v>3188</v>
      </c>
      <c r="H579" s="17">
        <v>267.46</v>
      </c>
      <c r="I579" s="17">
        <v>8.13</v>
      </c>
      <c r="J579" s="44">
        <v>73</v>
      </c>
    </row>
    <row r="580" spans="1:10">
      <c r="A580" s="37"/>
      <c r="B580" s="20">
        <v>0.45</v>
      </c>
      <c r="C580" s="17">
        <v>32.8</v>
      </c>
      <c r="D580" s="16">
        <v>2705</v>
      </c>
      <c r="E580" s="41">
        <v>0.72</v>
      </c>
      <c r="F580" s="17">
        <v>10.72</v>
      </c>
      <c r="G580" s="16">
        <v>3544</v>
      </c>
      <c r="H580" s="17">
        <v>351.52</v>
      </c>
      <c r="I580" s="17">
        <v>7.7</v>
      </c>
      <c r="J580" s="44"/>
    </row>
    <row r="581" spans="1:10">
      <c r="A581" s="37"/>
      <c r="B581" s="20">
        <v>0.5</v>
      </c>
      <c r="C581" s="17">
        <v>32.71</v>
      </c>
      <c r="D581" s="16">
        <v>3393</v>
      </c>
      <c r="E581" s="41">
        <v>0.9</v>
      </c>
      <c r="F581" s="17">
        <v>14.62</v>
      </c>
      <c r="G581" s="16">
        <v>3951</v>
      </c>
      <c r="H581" s="17">
        <v>478.24</v>
      </c>
      <c r="I581" s="17">
        <v>7.1</v>
      </c>
      <c r="J581" s="44"/>
    </row>
    <row r="582" spans="1:10">
      <c r="A582" s="37"/>
      <c r="B582" s="20">
        <v>0.55</v>
      </c>
      <c r="C582" s="17">
        <v>32.6</v>
      </c>
      <c r="D582" s="16">
        <v>4163</v>
      </c>
      <c r="E582" s="41">
        <v>1.136</v>
      </c>
      <c r="F582" s="17">
        <v>20.05</v>
      </c>
      <c r="G582" s="16">
        <v>4354</v>
      </c>
      <c r="H582" s="17">
        <v>653.47</v>
      </c>
      <c r="I582" s="17">
        <v>6.37</v>
      </c>
      <c r="J582" s="44"/>
    </row>
    <row r="583" spans="1:10">
      <c r="A583" s="37"/>
      <c r="B583" s="20">
        <v>0.6</v>
      </c>
      <c r="C583" s="17">
        <v>32.49</v>
      </c>
      <c r="D583" s="16">
        <v>4810</v>
      </c>
      <c r="E583" s="41">
        <v>1.308</v>
      </c>
      <c r="F583" s="17">
        <v>24.87</v>
      </c>
      <c r="G583" s="16">
        <v>4711</v>
      </c>
      <c r="H583" s="17">
        <v>808.15</v>
      </c>
      <c r="I583" s="17">
        <v>5.95</v>
      </c>
      <c r="J583" s="44"/>
    </row>
    <row r="584" spans="1:10">
      <c r="A584" s="37"/>
      <c r="B584" s="20">
        <v>0.65</v>
      </c>
      <c r="C584" s="17">
        <v>32.39</v>
      </c>
      <c r="D584" s="16">
        <v>5509</v>
      </c>
      <c r="E584" s="41">
        <v>1.517</v>
      </c>
      <c r="F584" s="17">
        <v>30.11</v>
      </c>
      <c r="G584" s="16">
        <v>5022</v>
      </c>
      <c r="H584" s="17">
        <v>975.42</v>
      </c>
      <c r="I584" s="17">
        <v>5.65</v>
      </c>
      <c r="J584" s="44"/>
    </row>
    <row r="585" spans="1:10">
      <c r="A585" s="37"/>
      <c r="B585" s="20">
        <v>0.7</v>
      </c>
      <c r="C585" s="17">
        <v>32.19</v>
      </c>
      <c r="D585" s="16">
        <v>6601</v>
      </c>
      <c r="E585" s="41">
        <v>1.868</v>
      </c>
      <c r="F585" s="17">
        <v>39.62</v>
      </c>
      <c r="G585" s="16">
        <v>5464</v>
      </c>
      <c r="H585" s="17">
        <v>1275.07</v>
      </c>
      <c r="I585" s="17">
        <v>5.18</v>
      </c>
      <c r="J585" s="44"/>
    </row>
    <row r="586" spans="1:10">
      <c r="A586" s="37"/>
      <c r="B586" s="20">
        <v>0.75</v>
      </c>
      <c r="C586" s="17">
        <v>32.01</v>
      </c>
      <c r="D586" s="16">
        <v>7474</v>
      </c>
      <c r="E586" s="41">
        <v>2.139</v>
      </c>
      <c r="F586" s="17">
        <v>48.45</v>
      </c>
      <c r="G586" s="16">
        <v>5819</v>
      </c>
      <c r="H586" s="17">
        <v>1550.77</v>
      </c>
      <c r="I586" s="17">
        <v>4.82</v>
      </c>
      <c r="J586" s="44"/>
    </row>
    <row r="587" spans="1:10">
      <c r="A587" s="37"/>
      <c r="B587" s="20">
        <v>0.8</v>
      </c>
      <c r="C587" s="17">
        <v>31.83</v>
      </c>
      <c r="D587" s="16">
        <v>8272</v>
      </c>
      <c r="E587" s="41">
        <v>2.375</v>
      </c>
      <c r="F587" s="17">
        <v>56.47</v>
      </c>
      <c r="G587" s="16">
        <v>6119</v>
      </c>
      <c r="H587" s="17">
        <v>1797.79</v>
      </c>
      <c r="I587" s="17">
        <v>4.6</v>
      </c>
      <c r="J587" s="44"/>
    </row>
    <row r="588" spans="1:10">
      <c r="A588" s="37"/>
      <c r="B588" s="20">
        <v>0.9</v>
      </c>
      <c r="C588" s="17">
        <v>31.42</v>
      </c>
      <c r="D588" s="16">
        <v>9918</v>
      </c>
      <c r="E588" s="41">
        <v>2.871</v>
      </c>
      <c r="F588" s="17">
        <v>75.9</v>
      </c>
      <c r="G588" s="16">
        <v>6672</v>
      </c>
      <c r="H588" s="17">
        <v>2384.96</v>
      </c>
      <c r="I588" s="17">
        <v>4.16</v>
      </c>
      <c r="J588" s="44"/>
    </row>
    <row r="589" spans="1:10">
      <c r="A589" s="39"/>
      <c r="B589" s="20">
        <v>1</v>
      </c>
      <c r="C589" s="17">
        <v>30.97</v>
      </c>
      <c r="D589" s="16">
        <v>11428</v>
      </c>
      <c r="E589" s="41">
        <v>3.336</v>
      </c>
      <c r="F589" s="17">
        <v>96.81</v>
      </c>
      <c r="G589" s="16">
        <v>7156</v>
      </c>
      <c r="H589" s="17">
        <v>2998.16</v>
      </c>
      <c r="I589" s="17">
        <v>3.81</v>
      </c>
      <c r="J589" s="44"/>
    </row>
    <row r="590" s="1" customFormat="1" ht="23" customHeight="1" spans="1:10">
      <c r="A590" s="10" t="s">
        <v>69</v>
      </c>
      <c r="B590" s="10"/>
      <c r="C590" s="10"/>
      <c r="D590" s="10"/>
      <c r="E590" s="10"/>
      <c r="F590" s="10"/>
      <c r="G590" s="10"/>
      <c r="H590" s="10"/>
      <c r="I590" s="10"/>
      <c r="J590" s="10"/>
    </row>
    <row r="591" hidden="1" spans="1:10">
      <c r="A591" s="54"/>
      <c r="B591" s="54"/>
      <c r="C591" s="54"/>
      <c r="D591" s="54"/>
      <c r="E591" s="54"/>
      <c r="F591" s="54"/>
      <c r="G591" s="54"/>
      <c r="H591" s="54"/>
      <c r="I591" s="54"/>
      <c r="J591" s="54"/>
    </row>
    <row r="592" spans="1:10">
      <c r="A592" s="55" t="str">
        <f>_xlfn.DISPIMG("ID_84D58F3C9CBD49AABEE5C167994ACEDD",1)</f>
        <v>=DISPIMG("ID_84D58F3C9CBD49AABEE5C167994ACEDD",1)</v>
      </c>
      <c r="B592" s="55"/>
      <c r="C592" s="55"/>
      <c r="D592" s="55"/>
      <c r="E592" s="55"/>
      <c r="F592" s="55"/>
      <c r="G592" s="55"/>
      <c r="H592" s="55"/>
      <c r="I592" s="55"/>
      <c r="J592" s="55"/>
    </row>
    <row r="593" spans="1:10">
      <c r="A593" s="55"/>
      <c r="B593" s="55"/>
      <c r="C593" s="55"/>
      <c r="D593" s="55"/>
      <c r="E593" s="55"/>
      <c r="F593" s="55"/>
      <c r="G593" s="55"/>
      <c r="H593" s="55"/>
      <c r="I593" s="55"/>
      <c r="J593" s="55"/>
    </row>
    <row r="594" spans="1:10">
      <c r="A594" s="55"/>
      <c r="B594" s="55"/>
      <c r="C594" s="55"/>
      <c r="D594" s="55"/>
      <c r="E594" s="55"/>
      <c r="F594" s="55"/>
      <c r="G594" s="55"/>
      <c r="H594" s="55"/>
      <c r="I594" s="55"/>
      <c r="J594" s="55"/>
    </row>
    <row r="595" spans="1:10">
      <c r="A595" s="55"/>
      <c r="B595" s="55"/>
      <c r="C595" s="55"/>
      <c r="D595" s="55"/>
      <c r="E595" s="55"/>
      <c r="F595" s="55"/>
      <c r="G595" s="55"/>
      <c r="H595" s="55"/>
      <c r="I595" s="55"/>
      <c r="J595" s="55"/>
    </row>
    <row r="596" spans="1:10">
      <c r="A596" s="55"/>
      <c r="B596" s="55"/>
      <c r="C596" s="55"/>
      <c r="D596" s="55"/>
      <c r="E596" s="55"/>
      <c r="F596" s="55"/>
      <c r="G596" s="55"/>
      <c r="H596" s="55"/>
      <c r="I596" s="55"/>
      <c r="J596" s="55"/>
    </row>
    <row r="597" spans="1:10">
      <c r="A597" s="55"/>
      <c r="B597" s="55"/>
      <c r="C597" s="55"/>
      <c r="D597" s="55"/>
      <c r="E597" s="55"/>
      <c r="F597" s="55"/>
      <c r="G597" s="55"/>
      <c r="H597" s="55"/>
      <c r="I597" s="55"/>
      <c r="J597" s="55"/>
    </row>
    <row r="598" spans="1:10">
      <c r="A598" s="55"/>
      <c r="B598" s="55"/>
      <c r="C598" s="55"/>
      <c r="D598" s="55"/>
      <c r="E598" s="55"/>
      <c r="F598" s="55"/>
      <c r="G598" s="55"/>
      <c r="H598" s="55"/>
      <c r="I598" s="55"/>
      <c r="J598" s="55"/>
    </row>
    <row r="599" spans="1:10">
      <c r="A599" s="55"/>
      <c r="B599" s="55"/>
      <c r="C599" s="55"/>
      <c r="D599" s="55"/>
      <c r="E599" s="55"/>
      <c r="F599" s="55"/>
      <c r="G599" s="55"/>
      <c r="H599" s="55"/>
      <c r="I599" s="55"/>
      <c r="J599" s="55"/>
    </row>
    <row r="600" spans="1:10">
      <c r="A600" s="55"/>
      <c r="B600" s="55"/>
      <c r="C600" s="55"/>
      <c r="D600" s="55"/>
      <c r="E600" s="55"/>
      <c r="F600" s="55"/>
      <c r="G600" s="55"/>
      <c r="H600" s="55"/>
      <c r="I600" s="55"/>
      <c r="J600" s="55"/>
    </row>
    <row r="601" spans="1:10">
      <c r="A601" s="55"/>
      <c r="B601" s="55"/>
      <c r="C601" s="55"/>
      <c r="D601" s="55"/>
      <c r="E601" s="55"/>
      <c r="F601" s="55"/>
      <c r="G601" s="55"/>
      <c r="H601" s="55"/>
      <c r="I601" s="55"/>
      <c r="J601" s="55"/>
    </row>
    <row r="602" spans="1:10">
      <c r="A602" s="55"/>
      <c r="B602" s="55"/>
      <c r="C602" s="55"/>
      <c r="D602" s="55"/>
      <c r="E602" s="55"/>
      <c r="F602" s="55"/>
      <c r="G602" s="55"/>
      <c r="H602" s="55"/>
      <c r="I602" s="55"/>
      <c r="J602" s="55"/>
    </row>
    <row r="603" spans="1:10">
      <c r="A603" s="55"/>
      <c r="B603" s="55"/>
      <c r="C603" s="55"/>
      <c r="D603" s="55"/>
      <c r="E603" s="55"/>
      <c r="F603" s="55"/>
      <c r="G603" s="55"/>
      <c r="H603" s="55"/>
      <c r="I603" s="55"/>
      <c r="J603" s="55"/>
    </row>
    <row r="604" spans="1:10">
      <c r="A604" s="55"/>
      <c r="B604" s="55"/>
      <c r="C604" s="55"/>
      <c r="D604" s="55"/>
      <c r="E604" s="55"/>
      <c r="F604" s="55"/>
      <c r="G604" s="55"/>
      <c r="H604" s="55"/>
      <c r="I604" s="55"/>
      <c r="J604" s="55"/>
    </row>
    <row r="605" spans="1:10">
      <c r="A605" s="55"/>
      <c r="B605" s="55"/>
      <c r="C605" s="55"/>
      <c r="D605" s="55"/>
      <c r="E605" s="55"/>
      <c r="F605" s="55"/>
      <c r="G605" s="55"/>
      <c r="H605" s="55"/>
      <c r="I605" s="55"/>
      <c r="J605" s="55"/>
    </row>
    <row r="606" spans="1:10">
      <c r="A606" s="55"/>
      <c r="B606" s="55"/>
      <c r="C606" s="55"/>
      <c r="D606" s="55"/>
      <c r="E606" s="55"/>
      <c r="F606" s="55"/>
      <c r="G606" s="55"/>
      <c r="H606" s="55"/>
      <c r="I606" s="55"/>
      <c r="J606" s="55"/>
    </row>
    <row r="607" spans="1:10">
      <c r="A607" s="55"/>
      <c r="B607" s="55"/>
      <c r="C607" s="55"/>
      <c r="D607" s="55"/>
      <c r="E607" s="55"/>
      <c r="F607" s="55"/>
      <c r="G607" s="55"/>
      <c r="H607" s="55"/>
      <c r="I607" s="55"/>
      <c r="J607" s="55"/>
    </row>
    <row r="608" spans="1:10">
      <c r="A608" s="55"/>
      <c r="B608" s="55"/>
      <c r="C608" s="55"/>
      <c r="D608" s="55"/>
      <c r="E608" s="55"/>
      <c r="F608" s="55"/>
      <c r="G608" s="55"/>
      <c r="H608" s="55"/>
      <c r="I608" s="55"/>
      <c r="J608" s="55"/>
    </row>
    <row r="609" spans="1:10">
      <c r="A609" s="55"/>
      <c r="B609" s="55"/>
      <c r="C609" s="55"/>
      <c r="D609" s="55"/>
      <c r="E609" s="55"/>
      <c r="F609" s="55"/>
      <c r="G609" s="55"/>
      <c r="H609" s="55"/>
      <c r="I609" s="55"/>
      <c r="J609" s="55"/>
    </row>
    <row r="610" spans="1:10">
      <c r="A610" s="55"/>
      <c r="B610" s="55"/>
      <c r="C610" s="55"/>
      <c r="D610" s="55"/>
      <c r="E610" s="55"/>
      <c r="F610" s="55"/>
      <c r="G610" s="55"/>
      <c r="H610" s="55"/>
      <c r="I610" s="55"/>
      <c r="J610" s="55"/>
    </row>
    <row r="611" spans="1:10">
      <c r="A611" s="55"/>
      <c r="B611" s="55"/>
      <c r="C611" s="55"/>
      <c r="D611" s="55"/>
      <c r="E611" s="55"/>
      <c r="F611" s="55"/>
      <c r="G611" s="55"/>
      <c r="H611" s="55"/>
      <c r="I611" s="55"/>
      <c r="J611" s="55"/>
    </row>
  </sheetData>
  <mergeCells count="123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A32:J32"/>
    <mergeCell ref="A590:J590"/>
    <mergeCell ref="A11:A31"/>
    <mergeCell ref="A35:A46"/>
    <mergeCell ref="A49:A60"/>
    <mergeCell ref="A63:A74"/>
    <mergeCell ref="A77:A88"/>
    <mergeCell ref="A91:A102"/>
    <mergeCell ref="A105:A116"/>
    <mergeCell ref="A119:A130"/>
    <mergeCell ref="A133:A144"/>
    <mergeCell ref="A147:A158"/>
    <mergeCell ref="A161:A172"/>
    <mergeCell ref="A175:A186"/>
    <mergeCell ref="A189:A200"/>
    <mergeCell ref="A203:A214"/>
    <mergeCell ref="A217:A228"/>
    <mergeCell ref="A231:A242"/>
    <mergeCell ref="A245:A256"/>
    <mergeCell ref="A259:A270"/>
    <mergeCell ref="A273:A284"/>
    <mergeCell ref="A287:A298"/>
    <mergeCell ref="A301:A312"/>
    <mergeCell ref="A315:A326"/>
    <mergeCell ref="A329:A340"/>
    <mergeCell ref="A343:A354"/>
    <mergeCell ref="A357:A368"/>
    <mergeCell ref="A371:A382"/>
    <mergeCell ref="A385:A396"/>
    <mergeCell ref="A399:A410"/>
    <mergeCell ref="A413:A424"/>
    <mergeCell ref="A427:A438"/>
    <mergeCell ref="A441:A452"/>
    <mergeCell ref="A455:A466"/>
    <mergeCell ref="A469:A480"/>
    <mergeCell ref="A483:A494"/>
    <mergeCell ref="A497:A508"/>
    <mergeCell ref="A511:A522"/>
    <mergeCell ref="A525:A536"/>
    <mergeCell ref="A539:A547"/>
    <mergeCell ref="A550:A561"/>
    <mergeCell ref="A564:A575"/>
    <mergeCell ref="A578:A589"/>
    <mergeCell ref="J36:J46"/>
    <mergeCell ref="J50:J60"/>
    <mergeCell ref="J64:J74"/>
    <mergeCell ref="J78:J88"/>
    <mergeCell ref="J92:J102"/>
    <mergeCell ref="J106:J116"/>
    <mergeCell ref="J120:J130"/>
    <mergeCell ref="J134:J144"/>
    <mergeCell ref="J148:J158"/>
    <mergeCell ref="J162:J172"/>
    <mergeCell ref="J176:J186"/>
    <mergeCell ref="J190:J200"/>
    <mergeCell ref="J204:J214"/>
    <mergeCell ref="J218:J228"/>
    <mergeCell ref="J232:J242"/>
    <mergeCell ref="J246:J256"/>
    <mergeCell ref="J260:J270"/>
    <mergeCell ref="J274:J284"/>
    <mergeCell ref="J288:J298"/>
    <mergeCell ref="J302:J312"/>
    <mergeCell ref="J316:J326"/>
    <mergeCell ref="J330:J340"/>
    <mergeCell ref="J344:J354"/>
    <mergeCell ref="J358:J368"/>
    <mergeCell ref="J372:J382"/>
    <mergeCell ref="J386:J396"/>
    <mergeCell ref="J400:J410"/>
    <mergeCell ref="J414:J424"/>
    <mergeCell ref="J428:J438"/>
    <mergeCell ref="J442:J452"/>
    <mergeCell ref="J456:J466"/>
    <mergeCell ref="J470:J480"/>
    <mergeCell ref="J484:J494"/>
    <mergeCell ref="J498:J508"/>
    <mergeCell ref="J512:J522"/>
    <mergeCell ref="J526:J536"/>
    <mergeCell ref="J540:J547"/>
    <mergeCell ref="J551:J561"/>
    <mergeCell ref="J565:J575"/>
    <mergeCell ref="J579:J589"/>
    <mergeCell ref="A2:D7"/>
    <mergeCell ref="A592:J611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7"/>
  <sheetViews>
    <sheetView zoomScale="115" zoomScaleNormal="115" topLeftCell="A7" workbookViewId="0">
      <selection activeCell="K19" sqref="K19"/>
    </sheetView>
  </sheetViews>
  <sheetFormatPr defaultColWidth="9" defaultRowHeight="13.5"/>
  <cols>
    <col min="1" max="10" width="10" customWidth="1"/>
    <col min="11" max="11" width="22.5916666666667" customWidth="1"/>
    <col min="12" max="16382" width="10"/>
  </cols>
  <sheetData>
    <row r="1" s="1" customFormat="1" ht="54" customHeight="1" spans="1:11">
      <c r="A1" s="2" t="s">
        <v>280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_xlfn.DISPIMG("ID_DDD24A202F8248959AB98F1C8CCF7BD0",1)</f>
        <v>=DISPIMG("ID_DDD24A202F8248959AB98F1C8CCF7BD0",1)</v>
      </c>
      <c r="B2" s="7"/>
      <c r="C2" s="7"/>
      <c r="D2" s="7"/>
      <c r="E2" s="8" t="s">
        <v>2</v>
      </c>
      <c r="F2" s="9"/>
      <c r="G2" s="9"/>
      <c r="H2" s="9" t="s">
        <v>281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259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260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282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283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160</v>
      </c>
      <c r="C12" s="45">
        <v>2511.99</v>
      </c>
      <c r="D12" s="45">
        <v>58.2</v>
      </c>
      <c r="E12" s="46">
        <v>10676</v>
      </c>
      <c r="F12" s="45">
        <v>4.25</v>
      </c>
      <c r="G12" s="15" t="s">
        <v>239</v>
      </c>
      <c r="H12" s="15"/>
      <c r="I12" s="28">
        <v>11.6648648648649</v>
      </c>
      <c r="J12" s="28">
        <v>40</v>
      </c>
    </row>
    <row r="13" s="1" customFormat="1" ht="14.25" spans="1:10">
      <c r="A13" s="13"/>
      <c r="B13" s="15">
        <v>160</v>
      </c>
      <c r="C13" s="45">
        <v>3313.26</v>
      </c>
      <c r="D13" s="45">
        <v>71.24</v>
      </c>
      <c r="E13" s="46">
        <v>12494</v>
      </c>
      <c r="F13" s="45">
        <v>3.77</v>
      </c>
      <c r="G13" s="15" t="s">
        <v>239</v>
      </c>
      <c r="H13" s="15"/>
      <c r="I13" s="28">
        <v>14</v>
      </c>
      <c r="J13" s="28">
        <v>40</v>
      </c>
    </row>
    <row r="14" s="1" customFormat="1" ht="14.25" spans="1:10">
      <c r="A14" s="13"/>
      <c r="B14" s="15">
        <v>160</v>
      </c>
      <c r="C14" s="45">
        <v>3029.8</v>
      </c>
      <c r="D14" s="45">
        <v>70.38</v>
      </c>
      <c r="E14" s="46">
        <v>12496</v>
      </c>
      <c r="F14" s="45">
        <v>4.12</v>
      </c>
      <c r="G14" s="15" t="s">
        <v>239</v>
      </c>
      <c r="H14" s="15"/>
      <c r="I14" s="28">
        <v>11.6351351351351</v>
      </c>
      <c r="J14" s="28">
        <v>40</v>
      </c>
    </row>
    <row r="15" s="1" customFormat="1" ht="14.25" spans="1:10">
      <c r="A15" s="13"/>
      <c r="B15" s="15">
        <v>160</v>
      </c>
      <c r="C15" s="45">
        <v>3781.47</v>
      </c>
      <c r="D15" s="45">
        <v>81.47</v>
      </c>
      <c r="E15" s="46">
        <v>14447</v>
      </c>
      <c r="F15" s="45">
        <v>3.82</v>
      </c>
      <c r="G15" s="15" t="s">
        <v>239</v>
      </c>
      <c r="H15" s="15"/>
      <c r="I15" s="28">
        <v>14</v>
      </c>
      <c r="J15" s="28">
        <v>40</v>
      </c>
    </row>
    <row r="16" s="1" customFormat="1" ht="14.25" spans="1:10">
      <c r="A16" s="13"/>
      <c r="B16" s="15">
        <v>160</v>
      </c>
      <c r="C16" s="45">
        <v>2160.31</v>
      </c>
      <c r="D16" s="45">
        <v>60.17</v>
      </c>
      <c r="E16" s="46">
        <v>10050</v>
      </c>
      <c r="F16" s="45">
        <v>4.65</v>
      </c>
      <c r="G16" s="15" t="s">
        <v>284</v>
      </c>
      <c r="H16" s="15"/>
      <c r="I16" s="28">
        <v>9.7027027027027</v>
      </c>
      <c r="J16" s="28">
        <v>40</v>
      </c>
    </row>
    <row r="17" s="1" customFormat="1" ht="14.25" spans="1:10">
      <c r="A17" s="13"/>
      <c r="B17" s="15">
        <v>160</v>
      </c>
      <c r="C17" s="45">
        <v>3004.27</v>
      </c>
      <c r="D17" s="45">
        <v>74.08</v>
      </c>
      <c r="E17" s="46">
        <v>12486</v>
      </c>
      <c r="F17" s="45">
        <v>4.16</v>
      </c>
      <c r="G17" s="15" t="s">
        <v>284</v>
      </c>
      <c r="H17" s="15"/>
      <c r="I17" s="28">
        <v>11.5378378378378</v>
      </c>
      <c r="J17" s="28">
        <v>40</v>
      </c>
    </row>
    <row r="18" s="1" customFormat="1" ht="14.25" spans="1:10">
      <c r="A18" s="13"/>
      <c r="B18" s="15">
        <v>160</v>
      </c>
      <c r="C18" s="45">
        <v>3427.47</v>
      </c>
      <c r="D18" s="45">
        <v>80.29</v>
      </c>
      <c r="E18" s="46">
        <v>13628</v>
      </c>
      <c r="F18" s="45">
        <v>3.98</v>
      </c>
      <c r="G18" s="15" t="s">
        <v>284</v>
      </c>
      <c r="H18" s="15"/>
      <c r="I18" s="28">
        <v>11.5378378378378</v>
      </c>
      <c r="J18" s="28">
        <v>40</v>
      </c>
    </row>
    <row r="19" s="1" customFormat="1" ht="14.25" spans="1:10">
      <c r="A19" s="13"/>
      <c r="B19" s="15">
        <v>160</v>
      </c>
      <c r="C19" s="45">
        <v>4290.46</v>
      </c>
      <c r="D19" s="45">
        <v>93.17</v>
      </c>
      <c r="E19" s="46">
        <v>15732</v>
      </c>
      <c r="F19" s="45">
        <v>3.67</v>
      </c>
      <c r="G19" s="15" t="s">
        <v>284</v>
      </c>
      <c r="H19" s="15"/>
      <c r="I19" s="28">
        <v>12.4459459459459</v>
      </c>
      <c r="J19" s="28">
        <v>40</v>
      </c>
    </row>
    <row r="20" s="1" customFormat="1" ht="14.25" spans="1:10">
      <c r="A20" s="13"/>
      <c r="B20" s="15">
        <v>160</v>
      </c>
      <c r="C20" s="45">
        <v>2335.3</v>
      </c>
      <c r="D20" s="45">
        <v>65.48</v>
      </c>
      <c r="E20" s="46">
        <v>11213</v>
      </c>
      <c r="F20" s="45">
        <v>4.8</v>
      </c>
      <c r="G20" s="15" t="s">
        <v>285</v>
      </c>
      <c r="H20" s="15"/>
      <c r="I20" s="28">
        <v>9.63783783783784</v>
      </c>
      <c r="J20" s="28">
        <v>40</v>
      </c>
    </row>
    <row r="21" s="1" customFormat="1" ht="14.25" spans="1:10">
      <c r="A21" s="13"/>
      <c r="B21" s="15">
        <v>160</v>
      </c>
      <c r="C21" s="45">
        <v>3237.87</v>
      </c>
      <c r="D21" s="45">
        <v>80.2</v>
      </c>
      <c r="E21" s="46">
        <v>13916</v>
      </c>
      <c r="F21" s="45">
        <v>4.3</v>
      </c>
      <c r="G21" s="15" t="s">
        <v>285</v>
      </c>
      <c r="H21" s="15"/>
      <c r="I21" s="28">
        <v>11.5378378378378</v>
      </c>
      <c r="J21" s="28">
        <v>40</v>
      </c>
    </row>
    <row r="22" s="1" customFormat="1" ht="14.25" spans="1:10">
      <c r="A22" s="13"/>
      <c r="B22" s="15">
        <v>160</v>
      </c>
      <c r="C22" s="45">
        <v>3773.52</v>
      </c>
      <c r="D22" s="45">
        <v>88.56</v>
      </c>
      <c r="E22" s="46">
        <v>15404</v>
      </c>
      <c r="F22" s="45">
        <v>4.08</v>
      </c>
      <c r="G22" s="15" t="s">
        <v>285</v>
      </c>
      <c r="H22" s="15"/>
      <c r="I22" s="28">
        <v>11.5162162162162</v>
      </c>
      <c r="J22" s="28">
        <v>40</v>
      </c>
    </row>
    <row r="23" s="1" customFormat="1" ht="14.25" spans="1:10">
      <c r="A23" s="13"/>
      <c r="B23" s="15">
        <v>160</v>
      </c>
      <c r="C23" s="45">
        <v>4647.79</v>
      </c>
      <c r="D23" s="45">
        <v>101.25</v>
      </c>
      <c r="E23" s="46">
        <v>17536</v>
      </c>
      <c r="F23" s="45">
        <v>3.77</v>
      </c>
      <c r="G23" s="15" t="s">
        <v>285</v>
      </c>
      <c r="H23" s="15"/>
      <c r="I23" s="28">
        <v>12.4054054054054</v>
      </c>
      <c r="J23" s="28">
        <v>40</v>
      </c>
    </row>
    <row r="24" s="1" customFormat="1" ht="14.25" spans="1:10">
      <c r="A24" s="13"/>
      <c r="B24" s="15">
        <v>190</v>
      </c>
      <c r="C24" s="45">
        <v>2544.87</v>
      </c>
      <c r="D24" s="45">
        <v>71.61</v>
      </c>
      <c r="E24" s="46">
        <v>10555</v>
      </c>
      <c r="F24" s="45">
        <v>4.15</v>
      </c>
      <c r="G24" s="15" t="s">
        <v>239</v>
      </c>
      <c r="H24" s="15"/>
      <c r="I24" s="28">
        <v>9.6054054054054</v>
      </c>
      <c r="J24" s="28">
        <v>40</v>
      </c>
    </row>
    <row r="25" s="1" customFormat="1" ht="14.25" spans="1:10">
      <c r="A25" s="13"/>
      <c r="B25" s="15">
        <v>190</v>
      </c>
      <c r="C25" s="45">
        <v>3530.5</v>
      </c>
      <c r="D25" s="45">
        <v>87.85</v>
      </c>
      <c r="E25" s="46">
        <v>12867</v>
      </c>
      <c r="F25" s="45">
        <v>3.64</v>
      </c>
      <c r="G25" s="15" t="s">
        <v>239</v>
      </c>
      <c r="H25" s="15"/>
      <c r="I25" s="28">
        <v>11.5378378378378</v>
      </c>
      <c r="J25" s="28">
        <v>40</v>
      </c>
    </row>
    <row r="26" s="1" customFormat="1" ht="14.25" spans="1:10">
      <c r="A26" s="13"/>
      <c r="B26" s="15">
        <v>190</v>
      </c>
      <c r="C26" s="45">
        <v>4186.79</v>
      </c>
      <c r="D26" s="45">
        <v>98.83</v>
      </c>
      <c r="E26" s="46">
        <v>13963</v>
      </c>
      <c r="F26" s="45">
        <v>3.34</v>
      </c>
      <c r="G26" s="15" t="s">
        <v>239</v>
      </c>
      <c r="H26" s="15"/>
      <c r="I26" s="28">
        <v>11.5378378378378</v>
      </c>
      <c r="J26" s="28">
        <v>40</v>
      </c>
    </row>
    <row r="27" s="1" customFormat="1" ht="14.25" spans="1:10">
      <c r="A27" s="13"/>
      <c r="B27" s="15">
        <v>190</v>
      </c>
      <c r="C27" s="45">
        <v>5340.63</v>
      </c>
      <c r="D27" s="45">
        <v>117.22</v>
      </c>
      <c r="E27" s="46">
        <v>15565</v>
      </c>
      <c r="F27" s="45">
        <v>2.91</v>
      </c>
      <c r="G27" s="15" t="s">
        <v>239</v>
      </c>
      <c r="H27" s="15"/>
      <c r="I27" s="28">
        <v>12.3135135135135</v>
      </c>
      <c r="J27" s="28">
        <v>40</v>
      </c>
    </row>
    <row r="28" s="1" customFormat="1" ht="14.25" spans="1:10">
      <c r="A28" s="13"/>
      <c r="B28" s="15">
        <v>190</v>
      </c>
      <c r="C28" s="45">
        <v>3006.64</v>
      </c>
      <c r="D28" s="45">
        <v>85.35</v>
      </c>
      <c r="E28" s="46">
        <v>12378</v>
      </c>
      <c r="F28" s="45">
        <v>4.12</v>
      </c>
      <c r="G28" s="15" t="s">
        <v>239</v>
      </c>
      <c r="H28" s="15"/>
      <c r="I28" s="28">
        <v>9.52162162162162</v>
      </c>
      <c r="J28" s="28">
        <v>40</v>
      </c>
    </row>
    <row r="29" s="1" customFormat="1" ht="14.25" spans="1:10">
      <c r="A29" s="13"/>
      <c r="B29" s="15">
        <v>190</v>
      </c>
      <c r="C29" s="45">
        <v>4184.19</v>
      </c>
      <c r="D29" s="45">
        <v>105.26</v>
      </c>
      <c r="E29" s="46">
        <v>15224</v>
      </c>
      <c r="F29" s="45">
        <v>3.64</v>
      </c>
      <c r="G29" s="15" t="s">
        <v>239</v>
      </c>
      <c r="H29" s="15"/>
      <c r="I29" s="28">
        <v>11.5378378378378</v>
      </c>
      <c r="J29" s="28">
        <v>40</v>
      </c>
    </row>
    <row r="30" s="1" customFormat="1" ht="14.25" spans="1:10">
      <c r="A30" s="13"/>
      <c r="B30" s="15">
        <v>190</v>
      </c>
      <c r="C30" s="45">
        <v>4868.09</v>
      </c>
      <c r="D30" s="45">
        <v>115.89</v>
      </c>
      <c r="E30" s="46">
        <v>16542</v>
      </c>
      <c r="F30" s="45">
        <v>3.4</v>
      </c>
      <c r="G30" s="15" t="s">
        <v>239</v>
      </c>
      <c r="H30" s="15"/>
      <c r="I30" s="28">
        <v>11.5378378378378</v>
      </c>
      <c r="J30" s="28">
        <v>40</v>
      </c>
    </row>
    <row r="31" s="1" customFormat="1" ht="14.25" spans="1:10">
      <c r="A31" s="13"/>
      <c r="B31" s="15">
        <v>190</v>
      </c>
      <c r="C31" s="45">
        <v>6010.33</v>
      </c>
      <c r="D31" s="45">
        <v>133.15</v>
      </c>
      <c r="E31" s="46">
        <v>17722</v>
      </c>
      <c r="F31" s="45">
        <v>2.95</v>
      </c>
      <c r="G31" s="15" t="s">
        <v>239</v>
      </c>
      <c r="H31" s="15"/>
      <c r="I31" s="28">
        <v>12.2</v>
      </c>
      <c r="J31" s="28">
        <v>40</v>
      </c>
    </row>
    <row r="32" s="1" customFormat="1" ht="24" customHeight="1" spans="1:10">
      <c r="A32" s="10" t="s">
        <v>44</v>
      </c>
      <c r="B32" s="10"/>
      <c r="C32" s="10"/>
      <c r="D32" s="10"/>
      <c r="E32" s="10"/>
      <c r="F32" s="10"/>
      <c r="G32" s="10"/>
      <c r="H32" s="10"/>
      <c r="I32" s="10"/>
      <c r="J32" s="10"/>
    </row>
    <row r="33" s="1" customFormat="1" ht="14.25" spans="1:10">
      <c r="A33" s="11" t="s">
        <v>15</v>
      </c>
      <c r="B33" s="11" t="s">
        <v>45</v>
      </c>
      <c r="C33" s="11" t="s">
        <v>46</v>
      </c>
      <c r="D33" s="11" t="s">
        <v>19</v>
      </c>
      <c r="E33" s="11" t="s">
        <v>47</v>
      </c>
      <c r="F33" s="11" t="s">
        <v>48</v>
      </c>
      <c r="G33" s="11" t="s">
        <v>49</v>
      </c>
      <c r="H33" s="11" t="s">
        <v>50</v>
      </c>
      <c r="I33" s="11" t="s">
        <v>20</v>
      </c>
      <c r="J33" s="11" t="s">
        <v>51</v>
      </c>
    </row>
    <row r="34" s="1" customFormat="1" ht="19.5" spans="1:10">
      <c r="A34" s="12" t="s">
        <v>52</v>
      </c>
      <c r="B34" s="12" t="s">
        <v>53</v>
      </c>
      <c r="C34" s="12" t="s">
        <v>54</v>
      </c>
      <c r="D34" s="12" t="s">
        <v>55</v>
      </c>
      <c r="E34" s="12" t="s">
        <v>56</v>
      </c>
      <c r="F34" s="12" t="s">
        <v>57</v>
      </c>
      <c r="G34" s="12" t="s">
        <v>58</v>
      </c>
      <c r="H34" s="12" t="s">
        <v>59</v>
      </c>
      <c r="I34" s="12" t="s">
        <v>29</v>
      </c>
      <c r="J34" s="12" t="s">
        <v>60</v>
      </c>
    </row>
    <row r="35" s="1" customFormat="1" ht="14.25" spans="1:10">
      <c r="A35" s="18" t="s">
        <v>286</v>
      </c>
      <c r="B35" s="14" t="s">
        <v>62</v>
      </c>
      <c r="C35" s="14" t="s">
        <v>63</v>
      </c>
      <c r="D35" s="14" t="s">
        <v>37</v>
      </c>
      <c r="E35" s="14" t="s">
        <v>64</v>
      </c>
      <c r="F35" s="14" t="s">
        <v>36</v>
      </c>
      <c r="G35" s="14" t="s">
        <v>65</v>
      </c>
      <c r="H35" s="14" t="s">
        <v>35</v>
      </c>
      <c r="I35" s="14" t="s">
        <v>38</v>
      </c>
      <c r="J35" s="14" t="s">
        <v>66</v>
      </c>
    </row>
    <row r="36" s="1" customFormat="1" ht="14.25" spans="1:10">
      <c r="A36" s="19"/>
      <c r="B36" s="20">
        <v>0.4</v>
      </c>
      <c r="C36" s="17">
        <v>44.31</v>
      </c>
      <c r="D36" s="16">
        <v>1766</v>
      </c>
      <c r="E36" s="17">
        <v>0.539</v>
      </c>
      <c r="F36" s="17">
        <v>4.8</v>
      </c>
      <c r="G36" s="16">
        <v>2893</v>
      </c>
      <c r="H36" s="17">
        <v>212.87</v>
      </c>
      <c r="I36" s="17">
        <v>8.3</v>
      </c>
      <c r="J36" s="33">
        <v>80</v>
      </c>
    </row>
    <row r="37" s="1" customFormat="1" ht="14.25" spans="1:10">
      <c r="A37" s="19"/>
      <c r="B37" s="20">
        <v>0.45</v>
      </c>
      <c r="C37" s="17">
        <v>44.27</v>
      </c>
      <c r="D37" s="16">
        <v>2212</v>
      </c>
      <c r="E37" s="17">
        <v>0.624</v>
      </c>
      <c r="F37" s="17">
        <v>6.25</v>
      </c>
      <c r="G37" s="16">
        <v>3225</v>
      </c>
      <c r="H37" s="17">
        <v>276.86</v>
      </c>
      <c r="I37" s="17">
        <v>7.99</v>
      </c>
      <c r="J37" s="33"/>
    </row>
    <row r="38" s="1" customFormat="1" ht="14.25" spans="1:10">
      <c r="A38" s="19"/>
      <c r="B38" s="20">
        <v>0.5</v>
      </c>
      <c r="C38" s="17">
        <v>44.22</v>
      </c>
      <c r="D38" s="16">
        <v>2814</v>
      </c>
      <c r="E38" s="17">
        <v>0.795</v>
      </c>
      <c r="F38" s="17">
        <v>8.79</v>
      </c>
      <c r="G38" s="16">
        <v>3629</v>
      </c>
      <c r="H38" s="17">
        <v>388.73</v>
      </c>
      <c r="I38" s="17">
        <v>7.25</v>
      </c>
      <c r="J38" s="33"/>
    </row>
    <row r="39" s="1" customFormat="1" ht="14.25" spans="1:10">
      <c r="A39" s="19"/>
      <c r="B39" s="20">
        <v>0.55</v>
      </c>
      <c r="C39" s="17">
        <v>44.16</v>
      </c>
      <c r="D39" s="16">
        <v>3429</v>
      </c>
      <c r="E39" s="17">
        <v>0.965</v>
      </c>
      <c r="F39" s="17">
        <v>11.35</v>
      </c>
      <c r="G39" s="16">
        <v>4000</v>
      </c>
      <c r="H39" s="17">
        <v>501.16</v>
      </c>
      <c r="I39" s="17">
        <v>6.84</v>
      </c>
      <c r="J39" s="33"/>
    </row>
    <row r="40" s="1" customFormat="1" ht="14.25" spans="1:10">
      <c r="A40" s="19"/>
      <c r="B40" s="20">
        <v>0.6</v>
      </c>
      <c r="C40" s="17">
        <v>44.11</v>
      </c>
      <c r="D40" s="16">
        <v>4022</v>
      </c>
      <c r="E40" s="17">
        <v>1.146</v>
      </c>
      <c r="F40" s="17">
        <v>13.79</v>
      </c>
      <c r="G40" s="16">
        <v>4326</v>
      </c>
      <c r="H40" s="17">
        <v>608.49</v>
      </c>
      <c r="I40" s="17">
        <v>6.61</v>
      </c>
      <c r="J40" s="33"/>
    </row>
    <row r="41" s="1" customFormat="1" ht="14.25" spans="1:10">
      <c r="A41" s="19"/>
      <c r="B41" s="20">
        <v>0.65</v>
      </c>
      <c r="C41" s="17">
        <v>44.04</v>
      </c>
      <c r="D41" s="16">
        <v>4622</v>
      </c>
      <c r="E41" s="17">
        <v>1.293</v>
      </c>
      <c r="F41" s="17">
        <v>16.93</v>
      </c>
      <c r="G41" s="16">
        <v>4639</v>
      </c>
      <c r="H41" s="17">
        <v>745.62</v>
      </c>
      <c r="I41" s="17">
        <v>6.2</v>
      </c>
      <c r="J41" s="33"/>
    </row>
    <row r="42" s="1" customFormat="1" ht="14.25" spans="1:10">
      <c r="A42" s="19"/>
      <c r="B42" s="20">
        <v>0.7</v>
      </c>
      <c r="C42" s="17">
        <v>43.95</v>
      </c>
      <c r="D42" s="16">
        <v>5365</v>
      </c>
      <c r="E42" s="17">
        <v>1.501</v>
      </c>
      <c r="F42" s="17">
        <v>20.86</v>
      </c>
      <c r="G42" s="16">
        <v>4988</v>
      </c>
      <c r="H42" s="17">
        <v>916.88</v>
      </c>
      <c r="I42" s="17">
        <v>5.85</v>
      </c>
      <c r="J42" s="33"/>
    </row>
    <row r="43" s="1" customFormat="1" ht="14.25" spans="1:10">
      <c r="A43" s="19"/>
      <c r="B43" s="20">
        <v>0.75</v>
      </c>
      <c r="C43" s="17">
        <v>43.83</v>
      </c>
      <c r="D43" s="16">
        <v>6280</v>
      </c>
      <c r="E43" s="17">
        <v>1.773</v>
      </c>
      <c r="F43" s="17">
        <v>26.42</v>
      </c>
      <c r="G43" s="16">
        <v>5373</v>
      </c>
      <c r="H43" s="17">
        <v>1158.06</v>
      </c>
      <c r="I43" s="17">
        <v>5.42</v>
      </c>
      <c r="J43" s="33"/>
    </row>
    <row r="44" s="1" customFormat="1" ht="14.25" spans="1:10">
      <c r="A44" s="19"/>
      <c r="B44" s="20">
        <v>0.8</v>
      </c>
      <c r="C44" s="17">
        <v>43.71</v>
      </c>
      <c r="D44" s="16">
        <v>7144</v>
      </c>
      <c r="E44" s="17">
        <v>2.061</v>
      </c>
      <c r="F44" s="17">
        <v>32.04</v>
      </c>
      <c r="G44" s="16">
        <v>5745</v>
      </c>
      <c r="H44" s="17">
        <v>1400.68</v>
      </c>
      <c r="I44" s="17">
        <v>5.1</v>
      </c>
      <c r="J44" s="33"/>
    </row>
    <row r="45" s="1" customFormat="1" ht="14.25" spans="1:10">
      <c r="A45" s="19"/>
      <c r="B45" s="20">
        <v>0.9</v>
      </c>
      <c r="C45" s="17">
        <v>43.46</v>
      </c>
      <c r="D45" s="16">
        <v>8933</v>
      </c>
      <c r="E45" s="17">
        <v>2.592</v>
      </c>
      <c r="F45" s="17">
        <v>44.15</v>
      </c>
      <c r="G45" s="16">
        <v>6360</v>
      </c>
      <c r="H45" s="17">
        <v>1918.79</v>
      </c>
      <c r="I45" s="17">
        <v>4.66</v>
      </c>
      <c r="J45" s="33"/>
    </row>
    <row r="46" s="1" customFormat="1" ht="15" customHeight="1" spans="1:10">
      <c r="A46" s="21"/>
      <c r="B46" s="20">
        <v>1</v>
      </c>
      <c r="C46" s="17">
        <v>43.16</v>
      </c>
      <c r="D46" s="16">
        <v>10676</v>
      </c>
      <c r="E46" s="17">
        <v>3.114</v>
      </c>
      <c r="F46" s="17">
        <v>58.2</v>
      </c>
      <c r="G46" s="16">
        <v>6896</v>
      </c>
      <c r="H46" s="17">
        <v>2511.99</v>
      </c>
      <c r="I46" s="17">
        <v>4.25</v>
      </c>
      <c r="J46" s="33"/>
    </row>
    <row r="47" s="1" customFormat="1" ht="14.25" spans="1:10">
      <c r="A47" s="11" t="s">
        <v>15</v>
      </c>
      <c r="B47" s="11" t="s">
        <v>45</v>
      </c>
      <c r="C47" s="11" t="s">
        <v>46</v>
      </c>
      <c r="D47" s="11" t="s">
        <v>19</v>
      </c>
      <c r="E47" s="11" t="s">
        <v>47</v>
      </c>
      <c r="F47" s="11" t="s">
        <v>48</v>
      </c>
      <c r="G47" s="11" t="s">
        <v>49</v>
      </c>
      <c r="H47" s="11" t="s">
        <v>50</v>
      </c>
      <c r="I47" s="11" t="s">
        <v>20</v>
      </c>
      <c r="J47" s="11" t="s">
        <v>51</v>
      </c>
    </row>
    <row r="48" s="1" customFormat="1" ht="19.5" spans="1:10">
      <c r="A48" s="12" t="s">
        <v>52</v>
      </c>
      <c r="B48" s="12" t="s">
        <v>53</v>
      </c>
      <c r="C48" s="12" t="s">
        <v>54</v>
      </c>
      <c r="D48" s="12" t="s">
        <v>55</v>
      </c>
      <c r="E48" s="12" t="s">
        <v>56</v>
      </c>
      <c r="F48" s="12" t="s">
        <v>57</v>
      </c>
      <c r="G48" s="12" t="s">
        <v>58</v>
      </c>
      <c r="H48" s="12" t="s">
        <v>59</v>
      </c>
      <c r="I48" s="12" t="s">
        <v>29</v>
      </c>
      <c r="J48" s="12" t="s">
        <v>60</v>
      </c>
    </row>
    <row r="49" s="1" customFormat="1" ht="14.25" spans="1:10">
      <c r="A49" s="18" t="s">
        <v>286</v>
      </c>
      <c r="B49" s="14" t="s">
        <v>62</v>
      </c>
      <c r="C49" s="14" t="s">
        <v>63</v>
      </c>
      <c r="D49" s="14" t="s">
        <v>37</v>
      </c>
      <c r="E49" s="14" t="s">
        <v>64</v>
      </c>
      <c r="F49" s="14" t="s">
        <v>36</v>
      </c>
      <c r="G49" s="14" t="s">
        <v>65</v>
      </c>
      <c r="H49" s="14" t="s">
        <v>35</v>
      </c>
      <c r="I49" s="14" t="s">
        <v>38</v>
      </c>
      <c r="J49" s="14" t="s">
        <v>66</v>
      </c>
    </row>
    <row r="50" s="1" customFormat="1" ht="14.25" spans="1:10">
      <c r="A50" s="19"/>
      <c r="B50" s="20">
        <v>0.4</v>
      </c>
      <c r="C50" s="17">
        <v>47.93</v>
      </c>
      <c r="D50" s="16">
        <v>2045</v>
      </c>
      <c r="E50" s="17">
        <v>0.597</v>
      </c>
      <c r="F50" s="17">
        <v>5.34</v>
      </c>
      <c r="G50" s="16">
        <v>3105</v>
      </c>
      <c r="H50" s="17">
        <v>255.98</v>
      </c>
      <c r="I50" s="17">
        <v>7.99</v>
      </c>
      <c r="J50" s="33" t="s">
        <v>39</v>
      </c>
    </row>
    <row r="51" s="1" customFormat="1" ht="14.25" spans="1:10">
      <c r="A51" s="19"/>
      <c r="B51" s="20">
        <v>0.45</v>
      </c>
      <c r="C51" s="17">
        <v>47.89</v>
      </c>
      <c r="D51" s="16">
        <v>2501</v>
      </c>
      <c r="E51" s="17">
        <v>0.704</v>
      </c>
      <c r="F51" s="17">
        <v>6.96</v>
      </c>
      <c r="G51" s="16">
        <v>3434</v>
      </c>
      <c r="H51" s="17">
        <v>333.46</v>
      </c>
      <c r="I51" s="17">
        <v>7.5</v>
      </c>
      <c r="J51" s="33"/>
    </row>
    <row r="52" spans="1:10">
      <c r="A52" s="19"/>
      <c r="B52" s="20">
        <v>0.5</v>
      </c>
      <c r="C52" s="17">
        <v>47.83</v>
      </c>
      <c r="D52" s="16">
        <v>3196</v>
      </c>
      <c r="E52" s="17">
        <v>0.896</v>
      </c>
      <c r="F52" s="17">
        <v>9.69</v>
      </c>
      <c r="G52" s="16">
        <v>3876</v>
      </c>
      <c r="H52" s="17">
        <v>463.32</v>
      </c>
      <c r="I52" s="17">
        <v>6.9</v>
      </c>
      <c r="J52" s="33"/>
    </row>
    <row r="53" spans="1:10">
      <c r="A53" s="19"/>
      <c r="B53" s="20">
        <v>0.55</v>
      </c>
      <c r="C53" s="17">
        <v>47.73</v>
      </c>
      <c r="D53" s="16">
        <v>3935</v>
      </c>
      <c r="E53" s="17">
        <v>1.121</v>
      </c>
      <c r="F53" s="17">
        <v>13.03</v>
      </c>
      <c r="G53" s="16">
        <v>4291</v>
      </c>
      <c r="H53" s="17">
        <v>621.96</v>
      </c>
      <c r="I53" s="17">
        <v>6.33</v>
      </c>
      <c r="J53" s="33"/>
    </row>
    <row r="54" spans="1:10">
      <c r="A54" s="19"/>
      <c r="B54" s="20">
        <v>0.6</v>
      </c>
      <c r="C54" s="17">
        <v>47.71</v>
      </c>
      <c r="D54" s="16">
        <v>4539</v>
      </c>
      <c r="E54" s="17">
        <v>1.28</v>
      </c>
      <c r="F54" s="17">
        <v>15.53</v>
      </c>
      <c r="G54" s="16">
        <v>4633</v>
      </c>
      <c r="H54" s="17">
        <v>741.01</v>
      </c>
      <c r="I54" s="17">
        <v>6.13</v>
      </c>
      <c r="J54" s="33"/>
    </row>
    <row r="55" spans="1:10">
      <c r="A55" s="19"/>
      <c r="B55" s="20">
        <v>0.65</v>
      </c>
      <c r="C55" s="17">
        <v>47.64</v>
      </c>
      <c r="D55" s="16">
        <v>5209</v>
      </c>
      <c r="E55" s="17">
        <v>1.464</v>
      </c>
      <c r="F55" s="17">
        <v>18.81</v>
      </c>
      <c r="G55" s="16">
        <v>4960</v>
      </c>
      <c r="H55" s="17">
        <v>896.24</v>
      </c>
      <c r="I55" s="17">
        <v>5.81</v>
      </c>
      <c r="J55" s="33"/>
    </row>
    <row r="56" spans="1:10">
      <c r="A56" s="19"/>
      <c r="B56" s="20">
        <v>0.7</v>
      </c>
      <c r="C56" s="17">
        <v>47.56</v>
      </c>
      <c r="D56" s="16">
        <v>6096</v>
      </c>
      <c r="E56" s="17">
        <v>1.732</v>
      </c>
      <c r="F56" s="17">
        <v>23.04</v>
      </c>
      <c r="G56" s="16">
        <v>5339</v>
      </c>
      <c r="H56" s="17">
        <v>1095.6</v>
      </c>
      <c r="I56" s="17">
        <v>5.56</v>
      </c>
      <c r="J56" s="33"/>
    </row>
    <row r="57" spans="1:10">
      <c r="A57" s="19"/>
      <c r="B57" s="20">
        <v>0.75</v>
      </c>
      <c r="C57" s="17">
        <v>47.37</v>
      </c>
      <c r="D57" s="16">
        <v>7315</v>
      </c>
      <c r="E57" s="17">
        <v>2.125</v>
      </c>
      <c r="F57" s="17">
        <v>31.09</v>
      </c>
      <c r="G57" s="16">
        <v>5816</v>
      </c>
      <c r="H57" s="17">
        <v>1472.55</v>
      </c>
      <c r="I57" s="17">
        <v>4.97</v>
      </c>
      <c r="J57" s="33"/>
    </row>
    <row r="58" spans="1:10">
      <c r="A58" s="19"/>
      <c r="B58" s="20">
        <v>0.8</v>
      </c>
      <c r="C58" s="17">
        <v>47.25</v>
      </c>
      <c r="D58" s="16">
        <v>8247</v>
      </c>
      <c r="E58" s="17">
        <v>2.395</v>
      </c>
      <c r="F58" s="17">
        <v>36.56</v>
      </c>
      <c r="G58" s="16">
        <v>6144</v>
      </c>
      <c r="H58" s="17">
        <v>1727.56</v>
      </c>
      <c r="I58" s="17">
        <v>4.77</v>
      </c>
      <c r="J58" s="33"/>
    </row>
    <row r="59" spans="1:10">
      <c r="A59" s="19"/>
      <c r="B59" s="20">
        <v>0.9</v>
      </c>
      <c r="C59" s="17">
        <v>46.95</v>
      </c>
      <c r="D59" s="16">
        <v>10299</v>
      </c>
      <c r="E59" s="17">
        <v>2.998</v>
      </c>
      <c r="F59" s="17">
        <v>50.68</v>
      </c>
      <c r="G59" s="16">
        <v>6789</v>
      </c>
      <c r="H59" s="17">
        <v>2379.68</v>
      </c>
      <c r="I59" s="17">
        <v>4.33</v>
      </c>
      <c r="J59" s="33"/>
    </row>
    <row r="60" spans="1:10">
      <c r="A60" s="21"/>
      <c r="B60" s="20">
        <v>1</v>
      </c>
      <c r="C60" s="17">
        <v>46.51</v>
      </c>
      <c r="D60" s="16">
        <v>12494</v>
      </c>
      <c r="E60" s="17">
        <v>3.711</v>
      </c>
      <c r="F60" s="17">
        <v>71.24</v>
      </c>
      <c r="G60" s="16">
        <v>7109</v>
      </c>
      <c r="H60" s="17">
        <v>3313.26</v>
      </c>
      <c r="I60" s="17">
        <v>3.77</v>
      </c>
      <c r="J60" s="33"/>
    </row>
    <row r="61" s="1" customFormat="1" ht="14.25" spans="1:10">
      <c r="A61" s="11" t="s">
        <v>15</v>
      </c>
      <c r="B61" s="11" t="s">
        <v>45</v>
      </c>
      <c r="C61" s="11" t="s">
        <v>46</v>
      </c>
      <c r="D61" s="11" t="s">
        <v>19</v>
      </c>
      <c r="E61" s="11" t="s">
        <v>47</v>
      </c>
      <c r="F61" s="11" t="s">
        <v>48</v>
      </c>
      <c r="G61" s="11" t="s">
        <v>49</v>
      </c>
      <c r="H61" s="11" t="s">
        <v>50</v>
      </c>
      <c r="I61" s="11" t="s">
        <v>20</v>
      </c>
      <c r="J61" s="11" t="s">
        <v>51</v>
      </c>
    </row>
    <row r="62" s="1" customFormat="1" ht="19.5" spans="1:10">
      <c r="A62" s="12" t="s">
        <v>52</v>
      </c>
      <c r="B62" s="12" t="s">
        <v>53</v>
      </c>
      <c r="C62" s="12" t="s">
        <v>54</v>
      </c>
      <c r="D62" s="12" t="s">
        <v>55</v>
      </c>
      <c r="E62" s="12" t="s">
        <v>56</v>
      </c>
      <c r="F62" s="12" t="s">
        <v>57</v>
      </c>
      <c r="G62" s="12" t="s">
        <v>58</v>
      </c>
      <c r="H62" s="12" t="s">
        <v>59</v>
      </c>
      <c r="I62" s="12" t="s">
        <v>29</v>
      </c>
      <c r="J62" s="12" t="s">
        <v>60</v>
      </c>
    </row>
    <row r="63" s="1" customFormat="1" ht="14.25" spans="1:10">
      <c r="A63" s="18" t="s">
        <v>286</v>
      </c>
      <c r="B63" s="14" t="s">
        <v>62</v>
      </c>
      <c r="C63" s="14" t="s">
        <v>63</v>
      </c>
      <c r="D63" s="14" t="s">
        <v>37</v>
      </c>
      <c r="E63" s="14" t="s">
        <v>64</v>
      </c>
      <c r="F63" s="14" t="s">
        <v>36</v>
      </c>
      <c r="G63" s="14" t="s">
        <v>65</v>
      </c>
      <c r="H63" s="14" t="s">
        <v>35</v>
      </c>
      <c r="I63" s="14" t="s">
        <v>38</v>
      </c>
      <c r="J63" s="14" t="s">
        <v>66</v>
      </c>
    </row>
    <row r="64" spans="1:10">
      <c r="A64" s="19"/>
      <c r="B64" s="20">
        <v>0.4</v>
      </c>
      <c r="C64" s="17">
        <v>44.41</v>
      </c>
      <c r="D64" s="16">
        <v>2071</v>
      </c>
      <c r="E64" s="17">
        <v>0.635</v>
      </c>
      <c r="F64" s="17">
        <v>5.7</v>
      </c>
      <c r="G64" s="16">
        <v>2850</v>
      </c>
      <c r="H64" s="17">
        <v>253.3</v>
      </c>
      <c r="I64" s="17">
        <v>8.18</v>
      </c>
      <c r="J64" s="33">
        <v>88</v>
      </c>
    </row>
    <row r="65" spans="1:10">
      <c r="A65" s="19"/>
      <c r="B65" s="20">
        <v>0.45</v>
      </c>
      <c r="C65" s="17">
        <v>44.37</v>
      </c>
      <c r="D65" s="16">
        <v>2608</v>
      </c>
      <c r="E65" s="17">
        <v>0.809</v>
      </c>
      <c r="F65" s="17">
        <v>7.49</v>
      </c>
      <c r="G65" s="16">
        <v>3183</v>
      </c>
      <c r="H65" s="17">
        <v>332.34</v>
      </c>
      <c r="I65" s="17">
        <v>7.85</v>
      </c>
      <c r="J65" s="33"/>
    </row>
    <row r="66" spans="1:10">
      <c r="A66" s="19"/>
      <c r="B66" s="20">
        <v>0.5</v>
      </c>
      <c r="C66" s="17">
        <v>44.3</v>
      </c>
      <c r="D66" s="16">
        <v>3269</v>
      </c>
      <c r="E66" s="17">
        <v>1.022</v>
      </c>
      <c r="F66" s="17">
        <v>10.25</v>
      </c>
      <c r="G66" s="16">
        <v>3580</v>
      </c>
      <c r="H66" s="17">
        <v>454.21</v>
      </c>
      <c r="I66" s="17">
        <v>7.2</v>
      </c>
      <c r="J66" s="33"/>
    </row>
    <row r="67" spans="1:10">
      <c r="A67" s="19"/>
      <c r="B67" s="20">
        <v>0.55</v>
      </c>
      <c r="C67" s="17">
        <v>44.23</v>
      </c>
      <c r="D67" s="16">
        <v>4002</v>
      </c>
      <c r="E67" s="17">
        <v>1.215</v>
      </c>
      <c r="F67" s="17">
        <v>13.82</v>
      </c>
      <c r="G67" s="16">
        <v>3967</v>
      </c>
      <c r="H67" s="17">
        <v>611.41</v>
      </c>
      <c r="I67" s="17">
        <v>6.55</v>
      </c>
      <c r="J67" s="33"/>
    </row>
    <row r="68" spans="1:10">
      <c r="A68" s="19"/>
      <c r="B68" s="20">
        <v>0.6</v>
      </c>
      <c r="C68" s="17">
        <v>44.15</v>
      </c>
      <c r="D68" s="16">
        <v>4723</v>
      </c>
      <c r="E68" s="17">
        <v>1.425</v>
      </c>
      <c r="F68" s="17">
        <v>17.18</v>
      </c>
      <c r="G68" s="16">
        <v>4291</v>
      </c>
      <c r="H68" s="17">
        <v>758.35</v>
      </c>
      <c r="I68" s="17">
        <v>6.23</v>
      </c>
      <c r="J68" s="33"/>
    </row>
    <row r="69" spans="1:10">
      <c r="A69" s="19"/>
      <c r="B69" s="20">
        <v>0.65</v>
      </c>
      <c r="C69" s="17">
        <v>44.1</v>
      </c>
      <c r="D69" s="16">
        <v>5427</v>
      </c>
      <c r="E69" s="17">
        <v>1.631</v>
      </c>
      <c r="F69" s="17">
        <v>20.38</v>
      </c>
      <c r="G69" s="16">
        <v>4591</v>
      </c>
      <c r="H69" s="17">
        <v>898.65</v>
      </c>
      <c r="I69" s="17">
        <v>6.04</v>
      </c>
      <c r="J69" s="33"/>
    </row>
    <row r="70" spans="1:10">
      <c r="A70" s="19"/>
      <c r="B70" s="20">
        <v>0.7</v>
      </c>
      <c r="C70" s="17">
        <v>43.97</v>
      </c>
      <c r="D70" s="16">
        <v>6373</v>
      </c>
      <c r="E70" s="17">
        <v>1.923</v>
      </c>
      <c r="F70" s="17">
        <v>26.02</v>
      </c>
      <c r="G70" s="16">
        <v>4934</v>
      </c>
      <c r="H70" s="17">
        <v>1144.24</v>
      </c>
      <c r="I70" s="17">
        <v>5.57</v>
      </c>
      <c r="J70" s="33"/>
    </row>
    <row r="71" spans="1:10">
      <c r="A71" s="19"/>
      <c r="B71" s="20">
        <v>0.75</v>
      </c>
      <c r="C71" s="17">
        <v>43.85</v>
      </c>
      <c r="D71" s="16">
        <v>7432</v>
      </c>
      <c r="E71" s="17">
        <v>2.209</v>
      </c>
      <c r="F71" s="17">
        <v>32.03</v>
      </c>
      <c r="G71" s="16">
        <v>5312</v>
      </c>
      <c r="H71" s="17">
        <v>1404.6</v>
      </c>
      <c r="I71" s="17">
        <v>5.29</v>
      </c>
      <c r="J71" s="33"/>
    </row>
    <row r="72" spans="1:10">
      <c r="A72" s="19"/>
      <c r="B72" s="20">
        <v>0.8</v>
      </c>
      <c r="C72" s="17">
        <v>43.7</v>
      </c>
      <c r="D72" s="16">
        <v>8549</v>
      </c>
      <c r="E72" s="17">
        <v>2.627</v>
      </c>
      <c r="F72" s="17">
        <v>39.36</v>
      </c>
      <c r="G72" s="16">
        <v>5669</v>
      </c>
      <c r="H72" s="17">
        <v>1720.07</v>
      </c>
      <c r="I72" s="17">
        <v>4.97</v>
      </c>
      <c r="J72" s="33"/>
    </row>
    <row r="73" spans="1:10">
      <c r="A73" s="19"/>
      <c r="B73" s="20">
        <v>0.9</v>
      </c>
      <c r="C73" s="17">
        <v>43.39</v>
      </c>
      <c r="D73" s="16">
        <v>10526</v>
      </c>
      <c r="E73" s="17">
        <v>3.24</v>
      </c>
      <c r="F73" s="17">
        <v>54.11</v>
      </c>
      <c r="G73" s="16">
        <v>6261</v>
      </c>
      <c r="H73" s="17">
        <v>2347.54</v>
      </c>
      <c r="I73" s="17">
        <v>4.48</v>
      </c>
      <c r="J73" s="33"/>
    </row>
    <row r="74" spans="1:10">
      <c r="A74" s="21"/>
      <c r="B74" s="20">
        <v>1</v>
      </c>
      <c r="C74" s="17">
        <v>43.05</v>
      </c>
      <c r="D74" s="16">
        <v>12496</v>
      </c>
      <c r="E74" s="17">
        <v>3.864</v>
      </c>
      <c r="F74" s="17">
        <v>70.38</v>
      </c>
      <c r="G74" s="16">
        <v>6780</v>
      </c>
      <c r="H74" s="17">
        <v>3029.8</v>
      </c>
      <c r="I74" s="17">
        <v>4.12</v>
      </c>
      <c r="J74" s="33"/>
    </row>
    <row r="75" s="1" customFormat="1" ht="14.25" spans="1:10">
      <c r="A75" s="11" t="s">
        <v>15</v>
      </c>
      <c r="B75" s="11" t="s">
        <v>45</v>
      </c>
      <c r="C75" s="11" t="s">
        <v>46</v>
      </c>
      <c r="D75" s="11" t="s">
        <v>19</v>
      </c>
      <c r="E75" s="11" t="s">
        <v>47</v>
      </c>
      <c r="F75" s="11" t="s">
        <v>48</v>
      </c>
      <c r="G75" s="11" t="s">
        <v>49</v>
      </c>
      <c r="H75" s="11" t="s">
        <v>50</v>
      </c>
      <c r="I75" s="11" t="s">
        <v>20</v>
      </c>
      <c r="J75" s="11" t="s">
        <v>51</v>
      </c>
    </row>
    <row r="76" s="1" customFormat="1" ht="19.5" spans="1:10">
      <c r="A76" s="12" t="s">
        <v>52</v>
      </c>
      <c r="B76" s="12" t="s">
        <v>53</v>
      </c>
      <c r="C76" s="12" t="s">
        <v>54</v>
      </c>
      <c r="D76" s="12" t="s">
        <v>55</v>
      </c>
      <c r="E76" s="12" t="s">
        <v>56</v>
      </c>
      <c r="F76" s="12" t="s">
        <v>57</v>
      </c>
      <c r="G76" s="12" t="s">
        <v>58</v>
      </c>
      <c r="H76" s="12" t="s">
        <v>59</v>
      </c>
      <c r="I76" s="12" t="s">
        <v>29</v>
      </c>
      <c r="J76" s="12" t="s">
        <v>60</v>
      </c>
    </row>
    <row r="77" s="1" customFormat="1" ht="14.25" spans="1:10">
      <c r="A77" s="18" t="s">
        <v>286</v>
      </c>
      <c r="B77" s="14" t="s">
        <v>62</v>
      </c>
      <c r="C77" s="14" t="s">
        <v>63</v>
      </c>
      <c r="D77" s="14" t="s">
        <v>37</v>
      </c>
      <c r="E77" s="14" t="s">
        <v>64</v>
      </c>
      <c r="F77" s="14" t="s">
        <v>36</v>
      </c>
      <c r="G77" s="14" t="s">
        <v>65</v>
      </c>
      <c r="H77" s="14" t="s">
        <v>35</v>
      </c>
      <c r="I77" s="14" t="s">
        <v>38</v>
      </c>
      <c r="J77" s="14" t="s">
        <v>66</v>
      </c>
    </row>
    <row r="78" spans="1:10">
      <c r="A78" s="19"/>
      <c r="B78" s="20">
        <v>0.4</v>
      </c>
      <c r="C78" s="17">
        <v>47.99</v>
      </c>
      <c r="D78" s="16">
        <v>2426</v>
      </c>
      <c r="E78" s="17">
        <v>0.732</v>
      </c>
      <c r="F78" s="17">
        <v>6.29</v>
      </c>
      <c r="G78" s="16">
        <v>3057</v>
      </c>
      <c r="H78" s="17">
        <v>301.96</v>
      </c>
      <c r="I78" s="17">
        <v>8.03</v>
      </c>
      <c r="J78" s="33" t="s">
        <v>39</v>
      </c>
    </row>
    <row r="79" spans="1:10">
      <c r="A79" s="19"/>
      <c r="B79" s="20">
        <v>0.45</v>
      </c>
      <c r="C79" s="17">
        <v>47.96</v>
      </c>
      <c r="D79" s="16">
        <v>2997</v>
      </c>
      <c r="E79" s="17">
        <v>0.928</v>
      </c>
      <c r="F79" s="17">
        <v>8.27</v>
      </c>
      <c r="G79" s="16">
        <v>3412</v>
      </c>
      <c r="H79" s="17">
        <v>396.6</v>
      </c>
      <c r="I79" s="17">
        <v>7.56</v>
      </c>
      <c r="J79" s="33"/>
    </row>
    <row r="80" spans="1:10">
      <c r="A80" s="19"/>
      <c r="B80" s="20">
        <v>0.5</v>
      </c>
      <c r="C80" s="17">
        <v>47.86</v>
      </c>
      <c r="D80" s="16">
        <v>3770</v>
      </c>
      <c r="E80" s="17">
        <v>1.138</v>
      </c>
      <c r="F80" s="17">
        <v>11.62</v>
      </c>
      <c r="G80" s="16">
        <v>3831</v>
      </c>
      <c r="H80" s="17">
        <v>556.4</v>
      </c>
      <c r="I80" s="17">
        <v>6.78</v>
      </c>
      <c r="J80" s="33"/>
    </row>
    <row r="81" spans="1:10">
      <c r="A81" s="19"/>
      <c r="B81" s="20">
        <v>0.55</v>
      </c>
      <c r="C81" s="17">
        <v>47.8</v>
      </c>
      <c r="D81" s="16">
        <v>4613</v>
      </c>
      <c r="E81" s="17">
        <v>1.372</v>
      </c>
      <c r="F81" s="17">
        <v>15.2</v>
      </c>
      <c r="G81" s="16">
        <v>4237</v>
      </c>
      <c r="H81" s="17">
        <v>726.46</v>
      </c>
      <c r="I81" s="17">
        <v>6.35</v>
      </c>
      <c r="J81" s="33"/>
    </row>
    <row r="82" spans="1:10">
      <c r="A82" s="19"/>
      <c r="B82" s="20">
        <v>0.6</v>
      </c>
      <c r="C82" s="17">
        <v>47.72</v>
      </c>
      <c r="D82" s="16">
        <v>5446</v>
      </c>
      <c r="E82" s="17">
        <v>1.623</v>
      </c>
      <c r="F82" s="17">
        <v>18.93</v>
      </c>
      <c r="G82" s="16">
        <v>4585</v>
      </c>
      <c r="H82" s="17">
        <v>903.28</v>
      </c>
      <c r="I82" s="17">
        <v>6.03</v>
      </c>
      <c r="J82" s="33"/>
    </row>
    <row r="83" spans="1:10">
      <c r="A83" s="19"/>
      <c r="B83" s="20">
        <v>0.65</v>
      </c>
      <c r="C83" s="17">
        <v>47.64</v>
      </c>
      <c r="D83" s="16">
        <v>6315</v>
      </c>
      <c r="E83" s="17">
        <v>1.903</v>
      </c>
      <c r="F83" s="17">
        <v>23.17</v>
      </c>
      <c r="G83" s="16">
        <v>4909</v>
      </c>
      <c r="H83" s="17">
        <v>1103.76</v>
      </c>
      <c r="I83" s="17">
        <v>5.72</v>
      </c>
      <c r="J83" s="33"/>
    </row>
    <row r="84" spans="1:10">
      <c r="A84" s="19"/>
      <c r="B84" s="20">
        <v>0.7</v>
      </c>
      <c r="C84" s="17">
        <v>47.5</v>
      </c>
      <c r="D84" s="16">
        <v>7317</v>
      </c>
      <c r="E84" s="17">
        <v>2.178</v>
      </c>
      <c r="F84" s="17">
        <v>29.04</v>
      </c>
      <c r="G84" s="16">
        <v>5278</v>
      </c>
      <c r="H84" s="17">
        <v>1379.32</v>
      </c>
      <c r="I84" s="17">
        <v>5.31</v>
      </c>
      <c r="J84" s="33"/>
    </row>
    <row r="85" spans="1:10">
      <c r="A85" s="19"/>
      <c r="B85" s="20">
        <v>0.75</v>
      </c>
      <c r="C85" s="17">
        <v>47.32</v>
      </c>
      <c r="D85" s="16">
        <v>8753</v>
      </c>
      <c r="E85" s="17">
        <v>2.716</v>
      </c>
      <c r="F85" s="17">
        <v>38.04</v>
      </c>
      <c r="G85" s="16">
        <v>5747</v>
      </c>
      <c r="H85" s="17">
        <v>1800.27</v>
      </c>
      <c r="I85" s="17">
        <v>4.86</v>
      </c>
      <c r="J85" s="33"/>
    </row>
    <row r="86" spans="1:10">
      <c r="A86" s="19"/>
      <c r="B86" s="20">
        <v>0.8</v>
      </c>
      <c r="C86" s="17">
        <v>47.17</v>
      </c>
      <c r="D86" s="16">
        <v>9742</v>
      </c>
      <c r="E86" s="17">
        <v>3.013</v>
      </c>
      <c r="F86" s="17">
        <v>45.06</v>
      </c>
      <c r="G86" s="16">
        <v>6063</v>
      </c>
      <c r="H86" s="17">
        <v>2125.28</v>
      </c>
      <c r="I86" s="17">
        <v>4.58</v>
      </c>
      <c r="J86" s="33"/>
    </row>
    <row r="87" spans="1:10">
      <c r="A87" s="19"/>
      <c r="B87" s="20">
        <v>0.9</v>
      </c>
      <c r="C87" s="17">
        <v>46.83</v>
      </c>
      <c r="D87" s="16">
        <v>12037</v>
      </c>
      <c r="E87" s="17">
        <v>3.723</v>
      </c>
      <c r="F87" s="17">
        <v>61.51</v>
      </c>
      <c r="G87" s="16">
        <v>6678</v>
      </c>
      <c r="H87" s="17">
        <v>2880.4</v>
      </c>
      <c r="I87" s="17">
        <v>4.18</v>
      </c>
      <c r="J87" s="33"/>
    </row>
    <row r="88" spans="1:10">
      <c r="A88" s="21"/>
      <c r="B88" s="20">
        <v>1</v>
      </c>
      <c r="C88" s="17">
        <v>46.42</v>
      </c>
      <c r="D88" s="16">
        <v>14447</v>
      </c>
      <c r="E88" s="17">
        <v>4.499</v>
      </c>
      <c r="F88" s="17">
        <v>81.47</v>
      </c>
      <c r="G88" s="16">
        <v>7213</v>
      </c>
      <c r="H88" s="17">
        <v>3781.47</v>
      </c>
      <c r="I88" s="17">
        <v>3.82</v>
      </c>
      <c r="J88" s="33"/>
    </row>
    <row r="89" s="1" customFormat="1" ht="14.25" spans="1:10">
      <c r="A89" s="11" t="s">
        <v>15</v>
      </c>
      <c r="B89" s="11" t="s">
        <v>45</v>
      </c>
      <c r="C89" s="11" t="s">
        <v>46</v>
      </c>
      <c r="D89" s="11" t="s">
        <v>19</v>
      </c>
      <c r="E89" s="11" t="s">
        <v>47</v>
      </c>
      <c r="F89" s="11" t="s">
        <v>48</v>
      </c>
      <c r="G89" s="11" t="s">
        <v>49</v>
      </c>
      <c r="H89" s="11" t="s">
        <v>50</v>
      </c>
      <c r="I89" s="11" t="s">
        <v>20</v>
      </c>
      <c r="J89" s="11" t="s">
        <v>51</v>
      </c>
    </row>
    <row r="90" s="1" customFormat="1" ht="19.5" spans="1:10">
      <c r="A90" s="12" t="s">
        <v>52</v>
      </c>
      <c r="B90" s="12" t="s">
        <v>53</v>
      </c>
      <c r="C90" s="12" t="s">
        <v>54</v>
      </c>
      <c r="D90" s="12" t="s">
        <v>55</v>
      </c>
      <c r="E90" s="12" t="s">
        <v>56</v>
      </c>
      <c r="F90" s="12" t="s">
        <v>57</v>
      </c>
      <c r="G90" s="12" t="s">
        <v>58</v>
      </c>
      <c r="H90" s="12" t="s">
        <v>59</v>
      </c>
      <c r="I90" s="12" t="s">
        <v>29</v>
      </c>
      <c r="J90" s="12" t="s">
        <v>60</v>
      </c>
    </row>
    <row r="91" s="1" customFormat="1" ht="14.25" spans="1:10">
      <c r="A91" s="36" t="s">
        <v>287</v>
      </c>
      <c r="B91" s="14" t="s">
        <v>62</v>
      </c>
      <c r="C91" s="14" t="s">
        <v>63</v>
      </c>
      <c r="D91" s="14" t="s">
        <v>37</v>
      </c>
      <c r="E91" s="14" t="s">
        <v>64</v>
      </c>
      <c r="F91" s="14" t="s">
        <v>36</v>
      </c>
      <c r="G91" s="14" t="s">
        <v>65</v>
      </c>
      <c r="H91" s="14" t="s">
        <v>35</v>
      </c>
      <c r="I91" s="14" t="s">
        <v>38</v>
      </c>
      <c r="J91" s="14" t="s">
        <v>66</v>
      </c>
    </row>
    <row r="92" spans="1:10">
      <c r="A92" s="37"/>
      <c r="B92" s="20">
        <v>0.4</v>
      </c>
      <c r="C92" s="17">
        <v>37.07</v>
      </c>
      <c r="D92" s="16">
        <v>1631</v>
      </c>
      <c r="E92" s="17">
        <v>0.462</v>
      </c>
      <c r="F92" s="17">
        <v>4.85</v>
      </c>
      <c r="G92" s="16">
        <v>2404</v>
      </c>
      <c r="H92" s="17">
        <v>179.66</v>
      </c>
      <c r="I92" s="17">
        <v>9.08</v>
      </c>
      <c r="J92" s="40">
        <v>78</v>
      </c>
    </row>
    <row r="93" spans="1:10">
      <c r="A93" s="37"/>
      <c r="B93" s="20">
        <v>0.45</v>
      </c>
      <c r="C93" s="17">
        <v>37.02</v>
      </c>
      <c r="D93" s="16">
        <v>2052</v>
      </c>
      <c r="E93" s="17">
        <v>0.585</v>
      </c>
      <c r="F93" s="17">
        <v>6.54</v>
      </c>
      <c r="G93" s="16">
        <v>2685</v>
      </c>
      <c r="H93" s="17">
        <v>242.14</v>
      </c>
      <c r="I93" s="17">
        <v>8.48</v>
      </c>
      <c r="J93" s="40"/>
    </row>
    <row r="94" spans="1:10">
      <c r="A94" s="37"/>
      <c r="B94" s="20">
        <v>0.5</v>
      </c>
      <c r="C94" s="17">
        <v>36.96</v>
      </c>
      <c r="D94" s="16">
        <v>2642</v>
      </c>
      <c r="E94" s="17">
        <v>0.769</v>
      </c>
      <c r="F94" s="17">
        <v>9.11</v>
      </c>
      <c r="G94" s="16">
        <v>3038</v>
      </c>
      <c r="H94" s="17">
        <v>336.65</v>
      </c>
      <c r="I94" s="17">
        <v>7.85</v>
      </c>
      <c r="J94" s="40"/>
    </row>
    <row r="95" spans="1:10">
      <c r="A95" s="37"/>
      <c r="B95" s="20">
        <v>0.55</v>
      </c>
      <c r="C95" s="17">
        <v>36.89</v>
      </c>
      <c r="D95" s="16">
        <v>3262</v>
      </c>
      <c r="E95" s="17">
        <v>0.961</v>
      </c>
      <c r="F95" s="17">
        <v>12.16</v>
      </c>
      <c r="G95" s="16">
        <v>3349</v>
      </c>
      <c r="H95" s="17">
        <v>448.81</v>
      </c>
      <c r="I95" s="17">
        <v>7.27</v>
      </c>
      <c r="J95" s="40"/>
    </row>
    <row r="96" spans="1:10">
      <c r="A96" s="37"/>
      <c r="B96" s="20">
        <v>0.6</v>
      </c>
      <c r="C96" s="17">
        <v>36.83</v>
      </c>
      <c r="D96" s="16">
        <v>3832</v>
      </c>
      <c r="E96" s="17">
        <v>1.11</v>
      </c>
      <c r="F96" s="17">
        <v>15.32</v>
      </c>
      <c r="G96" s="16">
        <v>3617</v>
      </c>
      <c r="H96" s="17">
        <v>564.24</v>
      </c>
      <c r="I96" s="17">
        <v>6.79</v>
      </c>
      <c r="J96" s="40"/>
    </row>
    <row r="97" spans="1:10">
      <c r="A97" s="37"/>
      <c r="B97" s="20">
        <v>0.65</v>
      </c>
      <c r="C97" s="17">
        <v>36.78</v>
      </c>
      <c r="D97" s="16">
        <v>4471</v>
      </c>
      <c r="E97" s="17">
        <v>1.284</v>
      </c>
      <c r="F97" s="17">
        <v>18.07</v>
      </c>
      <c r="G97" s="16">
        <v>3889</v>
      </c>
      <c r="H97" s="17">
        <v>664.53</v>
      </c>
      <c r="I97" s="17">
        <v>6.73</v>
      </c>
      <c r="J97" s="40"/>
    </row>
    <row r="98" spans="1:10">
      <c r="A98" s="37"/>
      <c r="B98" s="20">
        <v>0.7</v>
      </c>
      <c r="C98" s="17">
        <v>36.7</v>
      </c>
      <c r="D98" s="16">
        <v>5225</v>
      </c>
      <c r="E98" s="17">
        <v>1.499</v>
      </c>
      <c r="F98" s="17">
        <v>22.32</v>
      </c>
      <c r="G98" s="16">
        <v>4174</v>
      </c>
      <c r="H98" s="17">
        <v>819.19</v>
      </c>
      <c r="I98" s="17">
        <v>6.38</v>
      </c>
      <c r="J98" s="40"/>
    </row>
    <row r="99" spans="1:10">
      <c r="A99" s="37"/>
      <c r="B99" s="20">
        <v>0.75</v>
      </c>
      <c r="C99" s="17">
        <v>36.57</v>
      </c>
      <c r="D99" s="16">
        <v>6058</v>
      </c>
      <c r="E99" s="17">
        <v>1.739</v>
      </c>
      <c r="F99" s="17">
        <v>27.9</v>
      </c>
      <c r="G99" s="16">
        <v>4475</v>
      </c>
      <c r="H99" s="17">
        <v>1020.42</v>
      </c>
      <c r="I99" s="17">
        <v>5.94</v>
      </c>
      <c r="J99" s="40"/>
    </row>
    <row r="100" spans="1:10">
      <c r="A100" s="37"/>
      <c r="B100" s="20">
        <v>0.8</v>
      </c>
      <c r="C100" s="17">
        <v>36.48</v>
      </c>
      <c r="D100" s="16">
        <v>6810</v>
      </c>
      <c r="E100" s="17">
        <v>1.954</v>
      </c>
      <c r="F100" s="17">
        <v>32.61</v>
      </c>
      <c r="G100" s="16">
        <v>4732</v>
      </c>
      <c r="H100" s="17">
        <v>1189.5</v>
      </c>
      <c r="I100" s="17">
        <v>5.72</v>
      </c>
      <c r="J100" s="40"/>
    </row>
    <row r="101" spans="1:10">
      <c r="A101" s="37"/>
      <c r="B101" s="20">
        <v>0.9</v>
      </c>
      <c r="C101" s="17">
        <v>36.22</v>
      </c>
      <c r="D101" s="16">
        <v>8469</v>
      </c>
      <c r="E101" s="17">
        <v>2.439</v>
      </c>
      <c r="F101" s="17">
        <v>45.16</v>
      </c>
      <c r="G101" s="16">
        <v>5231</v>
      </c>
      <c r="H101" s="17">
        <v>1635.72</v>
      </c>
      <c r="I101" s="17">
        <v>5.18</v>
      </c>
      <c r="J101" s="40"/>
    </row>
    <row r="102" spans="1:10">
      <c r="A102" s="39"/>
      <c r="B102" s="20">
        <v>1</v>
      </c>
      <c r="C102" s="17">
        <v>35.9</v>
      </c>
      <c r="D102" s="16">
        <v>10050</v>
      </c>
      <c r="E102" s="17">
        <v>2.88</v>
      </c>
      <c r="F102" s="17">
        <v>60.17</v>
      </c>
      <c r="G102" s="16">
        <v>5722</v>
      </c>
      <c r="H102" s="17">
        <v>2160.31</v>
      </c>
      <c r="I102" s="17">
        <v>4.65</v>
      </c>
      <c r="J102" s="40"/>
    </row>
    <row r="103" s="1" customFormat="1" ht="14.25" spans="1:10">
      <c r="A103" s="11" t="s">
        <v>15</v>
      </c>
      <c r="B103" s="11" t="s">
        <v>45</v>
      </c>
      <c r="C103" s="11" t="s">
        <v>46</v>
      </c>
      <c r="D103" s="11" t="s">
        <v>19</v>
      </c>
      <c r="E103" s="11" t="s">
        <v>47</v>
      </c>
      <c r="F103" s="11" t="s">
        <v>48</v>
      </c>
      <c r="G103" s="11" t="s">
        <v>49</v>
      </c>
      <c r="H103" s="11" t="s">
        <v>50</v>
      </c>
      <c r="I103" s="11" t="s">
        <v>20</v>
      </c>
      <c r="J103" s="11" t="s">
        <v>51</v>
      </c>
    </row>
    <row r="104" s="1" customFormat="1" ht="19.5" spans="1:10">
      <c r="A104" s="12" t="s">
        <v>52</v>
      </c>
      <c r="B104" s="12" t="s">
        <v>53</v>
      </c>
      <c r="C104" s="12" t="s">
        <v>54</v>
      </c>
      <c r="D104" s="12" t="s">
        <v>55</v>
      </c>
      <c r="E104" s="12" t="s">
        <v>56</v>
      </c>
      <c r="F104" s="12" t="s">
        <v>57</v>
      </c>
      <c r="G104" s="12" t="s">
        <v>58</v>
      </c>
      <c r="H104" s="12" t="s">
        <v>59</v>
      </c>
      <c r="I104" s="12" t="s">
        <v>29</v>
      </c>
      <c r="J104" s="12" t="s">
        <v>60</v>
      </c>
    </row>
    <row r="105" s="1" customFormat="1" ht="14.25" spans="1:10">
      <c r="A105" s="36" t="s">
        <v>287</v>
      </c>
      <c r="B105" s="14" t="s">
        <v>62</v>
      </c>
      <c r="C105" s="14" t="s">
        <v>63</v>
      </c>
      <c r="D105" s="14" t="s">
        <v>37</v>
      </c>
      <c r="E105" s="14" t="s">
        <v>64</v>
      </c>
      <c r="F105" s="14" t="s">
        <v>36</v>
      </c>
      <c r="G105" s="14" t="s">
        <v>65</v>
      </c>
      <c r="H105" s="14" t="s">
        <v>35</v>
      </c>
      <c r="I105" s="14" t="s">
        <v>38</v>
      </c>
      <c r="J105" s="14" t="s">
        <v>66</v>
      </c>
    </row>
    <row r="106" spans="1:10">
      <c r="A106" s="37"/>
      <c r="B106" s="20">
        <v>0.4</v>
      </c>
      <c r="C106" s="17">
        <v>42</v>
      </c>
      <c r="D106" s="16">
        <v>2016</v>
      </c>
      <c r="E106" s="17">
        <v>0.603</v>
      </c>
      <c r="F106" s="17">
        <v>5.81</v>
      </c>
      <c r="G106" s="16">
        <v>2691</v>
      </c>
      <c r="H106" s="17">
        <v>243.81</v>
      </c>
      <c r="I106" s="17">
        <v>8.27</v>
      </c>
      <c r="J106" s="38" t="s">
        <v>39</v>
      </c>
    </row>
    <row r="107" spans="1:10">
      <c r="A107" s="37"/>
      <c r="B107" s="20">
        <v>0.45</v>
      </c>
      <c r="C107" s="17">
        <v>41.95</v>
      </c>
      <c r="D107" s="16">
        <v>2542</v>
      </c>
      <c r="E107" s="17">
        <v>0.754</v>
      </c>
      <c r="F107" s="17">
        <v>7.64</v>
      </c>
      <c r="G107" s="16">
        <v>3000</v>
      </c>
      <c r="H107" s="17">
        <v>320.56</v>
      </c>
      <c r="I107" s="17">
        <v>7.93</v>
      </c>
      <c r="J107" s="38"/>
    </row>
    <row r="108" spans="1:10">
      <c r="A108" s="37"/>
      <c r="B108" s="20">
        <v>0.5</v>
      </c>
      <c r="C108" s="17">
        <v>41.87</v>
      </c>
      <c r="D108" s="16">
        <v>3269</v>
      </c>
      <c r="E108" s="17">
        <v>0.959</v>
      </c>
      <c r="F108" s="17">
        <v>10.82</v>
      </c>
      <c r="G108" s="16">
        <v>3383</v>
      </c>
      <c r="H108" s="17">
        <v>452.9</v>
      </c>
      <c r="I108" s="17">
        <v>7.22</v>
      </c>
      <c r="J108" s="38"/>
    </row>
    <row r="109" spans="1:10">
      <c r="A109" s="37"/>
      <c r="B109" s="20">
        <v>0.55</v>
      </c>
      <c r="C109" s="17">
        <v>41.8</v>
      </c>
      <c r="D109" s="16">
        <v>4019</v>
      </c>
      <c r="E109" s="17">
        <v>1.166</v>
      </c>
      <c r="F109" s="17">
        <v>14.73</v>
      </c>
      <c r="G109" s="16">
        <v>3738</v>
      </c>
      <c r="H109" s="17">
        <v>615.52</v>
      </c>
      <c r="I109" s="17">
        <v>6.53</v>
      </c>
      <c r="J109" s="38"/>
    </row>
    <row r="110" spans="1:10">
      <c r="A110" s="37"/>
      <c r="B110" s="20">
        <v>0.6</v>
      </c>
      <c r="C110" s="17">
        <v>41.72</v>
      </c>
      <c r="D110" s="16">
        <v>4821</v>
      </c>
      <c r="E110" s="17">
        <v>1.387</v>
      </c>
      <c r="F110" s="17">
        <v>18.23</v>
      </c>
      <c r="G110" s="16">
        <v>4044</v>
      </c>
      <c r="H110" s="17">
        <v>760.66</v>
      </c>
      <c r="I110" s="17">
        <v>6.34</v>
      </c>
      <c r="J110" s="38"/>
    </row>
    <row r="111" spans="1:10">
      <c r="A111" s="37"/>
      <c r="B111" s="20">
        <v>0.65</v>
      </c>
      <c r="C111" s="17">
        <v>41.64</v>
      </c>
      <c r="D111" s="16">
        <v>5609</v>
      </c>
      <c r="E111" s="17">
        <v>1.622</v>
      </c>
      <c r="F111" s="17">
        <v>22.1</v>
      </c>
      <c r="G111" s="16">
        <v>4322</v>
      </c>
      <c r="H111" s="17">
        <v>920.32</v>
      </c>
      <c r="I111" s="17">
        <v>6.1</v>
      </c>
      <c r="J111" s="38"/>
    </row>
    <row r="112" spans="1:10">
      <c r="A112" s="37"/>
      <c r="B112" s="20">
        <v>0.7</v>
      </c>
      <c r="C112" s="17">
        <v>41.53</v>
      </c>
      <c r="D112" s="16">
        <v>6460</v>
      </c>
      <c r="E112" s="17">
        <v>1.888</v>
      </c>
      <c r="F112" s="17">
        <v>27.22</v>
      </c>
      <c r="G112" s="16">
        <v>4648</v>
      </c>
      <c r="H112" s="17">
        <v>1130.31</v>
      </c>
      <c r="I112" s="17">
        <v>5.72</v>
      </c>
      <c r="J112" s="38"/>
    </row>
    <row r="113" spans="1:10">
      <c r="A113" s="37"/>
      <c r="B113" s="20">
        <v>0.75</v>
      </c>
      <c r="C113" s="17">
        <v>41.41</v>
      </c>
      <c r="D113" s="16">
        <v>7520</v>
      </c>
      <c r="E113" s="17">
        <v>2.176</v>
      </c>
      <c r="F113" s="17">
        <v>33.49</v>
      </c>
      <c r="G113" s="16">
        <v>4979</v>
      </c>
      <c r="H113" s="17">
        <v>1386.94</v>
      </c>
      <c r="I113" s="17">
        <v>5.42</v>
      </c>
      <c r="J113" s="38"/>
    </row>
    <row r="114" spans="1:10">
      <c r="A114" s="37"/>
      <c r="B114" s="20">
        <v>0.8</v>
      </c>
      <c r="C114" s="17">
        <v>41.26</v>
      </c>
      <c r="D114" s="16">
        <v>8508</v>
      </c>
      <c r="E114" s="17">
        <v>2.458</v>
      </c>
      <c r="F114" s="17">
        <v>40.27</v>
      </c>
      <c r="G114" s="16">
        <v>5261</v>
      </c>
      <c r="H114" s="17">
        <v>1661.69</v>
      </c>
      <c r="I114" s="17">
        <v>5.12</v>
      </c>
      <c r="J114" s="38"/>
    </row>
    <row r="115" spans="1:10">
      <c r="A115" s="37"/>
      <c r="B115" s="20">
        <v>0.9</v>
      </c>
      <c r="C115" s="17">
        <v>40.92</v>
      </c>
      <c r="D115" s="16">
        <v>10599</v>
      </c>
      <c r="E115" s="17">
        <v>3.045</v>
      </c>
      <c r="F115" s="17">
        <v>57.16</v>
      </c>
      <c r="G115" s="16">
        <v>5858</v>
      </c>
      <c r="H115" s="17">
        <v>2338.69</v>
      </c>
      <c r="I115" s="17">
        <v>4.53</v>
      </c>
      <c r="J115" s="38"/>
    </row>
    <row r="116" spans="1:10">
      <c r="A116" s="39"/>
      <c r="B116" s="20">
        <v>1</v>
      </c>
      <c r="C116" s="17">
        <v>40.56</v>
      </c>
      <c r="D116" s="16">
        <v>12486</v>
      </c>
      <c r="E116" s="17">
        <v>3.587</v>
      </c>
      <c r="F116" s="17">
        <v>74.08</v>
      </c>
      <c r="G116" s="16">
        <v>6335</v>
      </c>
      <c r="H116" s="17">
        <v>3004.27</v>
      </c>
      <c r="I116" s="17">
        <v>4.16</v>
      </c>
      <c r="J116" s="38"/>
    </row>
    <row r="117" s="1" customFormat="1" ht="14.25" spans="1:10">
      <c r="A117" s="11" t="s">
        <v>15</v>
      </c>
      <c r="B117" s="11" t="s">
        <v>45</v>
      </c>
      <c r="C117" s="11" t="s">
        <v>46</v>
      </c>
      <c r="D117" s="11" t="s">
        <v>19</v>
      </c>
      <c r="E117" s="11" t="s">
        <v>47</v>
      </c>
      <c r="F117" s="11" t="s">
        <v>48</v>
      </c>
      <c r="G117" s="11" t="s">
        <v>49</v>
      </c>
      <c r="H117" s="11" t="s">
        <v>50</v>
      </c>
      <c r="I117" s="11" t="s">
        <v>20</v>
      </c>
      <c r="J117" s="11" t="s">
        <v>51</v>
      </c>
    </row>
    <row r="118" s="1" customFormat="1" ht="19.5" spans="1:10">
      <c r="A118" s="12" t="s">
        <v>52</v>
      </c>
      <c r="B118" s="12" t="s">
        <v>53</v>
      </c>
      <c r="C118" s="12" t="s">
        <v>54</v>
      </c>
      <c r="D118" s="12" t="s">
        <v>55</v>
      </c>
      <c r="E118" s="12" t="s">
        <v>56</v>
      </c>
      <c r="F118" s="12" t="s">
        <v>57</v>
      </c>
      <c r="G118" s="12" t="s">
        <v>58</v>
      </c>
      <c r="H118" s="12" t="s">
        <v>59</v>
      </c>
      <c r="I118" s="12" t="s">
        <v>29</v>
      </c>
      <c r="J118" s="12" t="s">
        <v>60</v>
      </c>
    </row>
    <row r="119" s="1" customFormat="1" ht="14.25" spans="1:10">
      <c r="A119" s="36" t="s">
        <v>287</v>
      </c>
      <c r="B119" s="14" t="s">
        <v>62</v>
      </c>
      <c r="C119" s="14" t="s">
        <v>63</v>
      </c>
      <c r="D119" s="14" t="s">
        <v>37</v>
      </c>
      <c r="E119" s="14" t="s">
        <v>64</v>
      </c>
      <c r="F119" s="14" t="s">
        <v>36</v>
      </c>
      <c r="G119" s="14" t="s">
        <v>65</v>
      </c>
      <c r="H119" s="14" t="s">
        <v>35</v>
      </c>
      <c r="I119" s="14" t="s">
        <v>38</v>
      </c>
      <c r="J119" s="14" t="s">
        <v>66</v>
      </c>
    </row>
    <row r="120" spans="1:10">
      <c r="A120" s="37"/>
      <c r="B120" s="20">
        <v>0.4</v>
      </c>
      <c r="C120" s="17">
        <v>44.24</v>
      </c>
      <c r="D120" s="16">
        <v>2252</v>
      </c>
      <c r="E120" s="17">
        <v>0.678</v>
      </c>
      <c r="F120" s="17">
        <v>6.26</v>
      </c>
      <c r="G120" s="16">
        <v>2816</v>
      </c>
      <c r="H120" s="17">
        <v>276.99</v>
      </c>
      <c r="I120" s="17">
        <v>8.13</v>
      </c>
      <c r="J120" s="40">
        <v>86</v>
      </c>
    </row>
    <row r="121" spans="1:10">
      <c r="A121" s="37"/>
      <c r="B121" s="20">
        <v>0.45</v>
      </c>
      <c r="C121" s="17">
        <v>44.19</v>
      </c>
      <c r="D121" s="16">
        <v>2845</v>
      </c>
      <c r="E121" s="17">
        <v>0.844</v>
      </c>
      <c r="F121" s="17">
        <v>8.38</v>
      </c>
      <c r="G121" s="16">
        <v>3139</v>
      </c>
      <c r="H121" s="17">
        <v>370.42</v>
      </c>
      <c r="I121" s="17">
        <v>7.68</v>
      </c>
      <c r="J121" s="40"/>
    </row>
    <row r="122" spans="1:10">
      <c r="A122" s="37"/>
      <c r="B122" s="20">
        <v>0.5</v>
      </c>
      <c r="C122" s="17">
        <v>44.13</v>
      </c>
      <c r="D122" s="16">
        <v>3628</v>
      </c>
      <c r="E122" s="17">
        <v>1.074</v>
      </c>
      <c r="F122" s="17">
        <v>11.56</v>
      </c>
      <c r="G122" s="16">
        <v>3531</v>
      </c>
      <c r="H122" s="17">
        <v>510.31</v>
      </c>
      <c r="I122" s="17">
        <v>7.11</v>
      </c>
      <c r="J122" s="40"/>
    </row>
    <row r="123" spans="1:10">
      <c r="A123" s="37"/>
      <c r="B123" s="20">
        <v>0.55</v>
      </c>
      <c r="C123" s="17">
        <v>44.03</v>
      </c>
      <c r="D123" s="16">
        <v>4481</v>
      </c>
      <c r="E123" s="17">
        <v>1.332</v>
      </c>
      <c r="F123" s="17">
        <v>15.77</v>
      </c>
      <c r="G123" s="16">
        <v>3904</v>
      </c>
      <c r="H123" s="17">
        <v>694.46</v>
      </c>
      <c r="I123" s="17">
        <v>6.45</v>
      </c>
      <c r="J123" s="40"/>
    </row>
    <row r="124" spans="1:10">
      <c r="A124" s="37"/>
      <c r="B124" s="20">
        <v>0.6</v>
      </c>
      <c r="C124" s="17">
        <v>43.96</v>
      </c>
      <c r="D124" s="16">
        <v>5292</v>
      </c>
      <c r="E124" s="17">
        <v>1.56</v>
      </c>
      <c r="F124" s="17">
        <v>19.48</v>
      </c>
      <c r="G124" s="16">
        <v>4223</v>
      </c>
      <c r="H124" s="17">
        <v>856.35</v>
      </c>
      <c r="I124" s="17">
        <v>6.18</v>
      </c>
      <c r="J124" s="40"/>
    </row>
    <row r="125" spans="1:10">
      <c r="A125" s="37"/>
      <c r="B125" s="20">
        <v>0.65</v>
      </c>
      <c r="C125" s="17">
        <v>43.86</v>
      </c>
      <c r="D125" s="16">
        <v>6082</v>
      </c>
      <c r="E125" s="17">
        <v>1.782</v>
      </c>
      <c r="F125" s="17">
        <v>23.88</v>
      </c>
      <c r="G125" s="16">
        <v>4528</v>
      </c>
      <c r="H125" s="17">
        <v>1047.27</v>
      </c>
      <c r="I125" s="17">
        <v>5.81</v>
      </c>
      <c r="J125" s="40"/>
    </row>
    <row r="126" spans="1:10">
      <c r="A126" s="37"/>
      <c r="B126" s="20">
        <v>0.7</v>
      </c>
      <c r="C126" s="17">
        <v>43.73</v>
      </c>
      <c r="D126" s="16">
        <v>7066</v>
      </c>
      <c r="E126" s="17">
        <v>2.071</v>
      </c>
      <c r="F126" s="17">
        <v>29.77</v>
      </c>
      <c r="G126" s="16">
        <v>4857</v>
      </c>
      <c r="H126" s="17">
        <v>1301.86</v>
      </c>
      <c r="I126" s="17">
        <v>5.43</v>
      </c>
      <c r="J126" s="40"/>
    </row>
    <row r="127" spans="1:10">
      <c r="A127" s="37"/>
      <c r="B127" s="20">
        <v>0.75</v>
      </c>
      <c r="C127" s="17">
        <v>43.6</v>
      </c>
      <c r="D127" s="16">
        <v>8176</v>
      </c>
      <c r="E127" s="17">
        <v>2.383</v>
      </c>
      <c r="F127" s="17">
        <v>36.62</v>
      </c>
      <c r="G127" s="16">
        <v>5209</v>
      </c>
      <c r="H127" s="17">
        <v>1596.54</v>
      </c>
      <c r="I127" s="17">
        <v>5.12</v>
      </c>
      <c r="J127" s="40"/>
    </row>
    <row r="128" spans="1:10">
      <c r="A128" s="37"/>
      <c r="B128" s="20">
        <v>0.8</v>
      </c>
      <c r="C128" s="17">
        <v>43.42</v>
      </c>
      <c r="D128" s="16">
        <v>9386</v>
      </c>
      <c r="E128" s="17">
        <v>2.717</v>
      </c>
      <c r="F128" s="17">
        <v>45.32</v>
      </c>
      <c r="G128" s="16">
        <v>5551</v>
      </c>
      <c r="H128" s="17">
        <v>1967.73</v>
      </c>
      <c r="I128" s="17">
        <v>4.77</v>
      </c>
      <c r="J128" s="40"/>
    </row>
    <row r="129" spans="1:10">
      <c r="A129" s="37"/>
      <c r="B129" s="20">
        <v>0.9</v>
      </c>
      <c r="C129" s="17">
        <v>43.08</v>
      </c>
      <c r="D129" s="16">
        <v>11502</v>
      </c>
      <c r="E129" s="17">
        <v>3.306</v>
      </c>
      <c r="F129" s="17">
        <v>61.82</v>
      </c>
      <c r="G129" s="16">
        <v>6121</v>
      </c>
      <c r="H129" s="17">
        <v>2663.09</v>
      </c>
      <c r="I129" s="17">
        <v>4.32</v>
      </c>
      <c r="J129" s="40"/>
    </row>
    <row r="130" spans="1:10">
      <c r="A130" s="39"/>
      <c r="B130" s="20">
        <v>1</v>
      </c>
      <c r="C130" s="17">
        <v>42.69</v>
      </c>
      <c r="D130" s="16">
        <v>13628</v>
      </c>
      <c r="E130" s="17">
        <v>3.893</v>
      </c>
      <c r="F130" s="17">
        <v>80.29</v>
      </c>
      <c r="G130" s="16">
        <v>6620</v>
      </c>
      <c r="H130" s="17">
        <v>3427.47</v>
      </c>
      <c r="I130" s="17">
        <v>3.98</v>
      </c>
      <c r="J130" s="40"/>
    </row>
    <row r="131" s="1" customFormat="1" ht="14.25" spans="1:10">
      <c r="A131" s="11" t="s">
        <v>15</v>
      </c>
      <c r="B131" s="11" t="s">
        <v>45</v>
      </c>
      <c r="C131" s="11" t="s">
        <v>46</v>
      </c>
      <c r="D131" s="11" t="s">
        <v>19</v>
      </c>
      <c r="E131" s="11" t="s">
        <v>47</v>
      </c>
      <c r="F131" s="11" t="s">
        <v>48</v>
      </c>
      <c r="G131" s="11" t="s">
        <v>49</v>
      </c>
      <c r="H131" s="11" t="s">
        <v>50</v>
      </c>
      <c r="I131" s="11" t="s">
        <v>20</v>
      </c>
      <c r="J131" s="11" t="s">
        <v>51</v>
      </c>
    </row>
    <row r="132" s="1" customFormat="1" ht="19.5" spans="1:10">
      <c r="A132" s="12" t="s">
        <v>52</v>
      </c>
      <c r="B132" s="12" t="s">
        <v>53</v>
      </c>
      <c r="C132" s="12" t="s">
        <v>54</v>
      </c>
      <c r="D132" s="12" t="s">
        <v>55</v>
      </c>
      <c r="E132" s="12" t="s">
        <v>56</v>
      </c>
      <c r="F132" s="12" t="s">
        <v>57</v>
      </c>
      <c r="G132" s="12" t="s">
        <v>58</v>
      </c>
      <c r="H132" s="12" t="s">
        <v>59</v>
      </c>
      <c r="I132" s="12" t="s">
        <v>29</v>
      </c>
      <c r="J132" s="12" t="s">
        <v>60</v>
      </c>
    </row>
    <row r="133" s="1" customFormat="1" ht="14.25" spans="1:10">
      <c r="A133" s="36" t="s">
        <v>287</v>
      </c>
      <c r="B133" s="14" t="s">
        <v>62</v>
      </c>
      <c r="C133" s="14" t="s">
        <v>63</v>
      </c>
      <c r="D133" s="14" t="s">
        <v>37</v>
      </c>
      <c r="E133" s="14" t="s">
        <v>64</v>
      </c>
      <c r="F133" s="14" t="s">
        <v>36</v>
      </c>
      <c r="G133" s="14" t="s">
        <v>65</v>
      </c>
      <c r="H133" s="14" t="s">
        <v>35</v>
      </c>
      <c r="I133" s="14" t="s">
        <v>38</v>
      </c>
      <c r="J133" s="14" t="s">
        <v>66</v>
      </c>
    </row>
    <row r="134" spans="1:10">
      <c r="A134" s="37"/>
      <c r="B134" s="20">
        <v>0.4</v>
      </c>
      <c r="C134" s="17">
        <v>47.87</v>
      </c>
      <c r="D134" s="16">
        <v>2627</v>
      </c>
      <c r="E134" s="17">
        <v>0.803</v>
      </c>
      <c r="F134" s="17">
        <v>7.06</v>
      </c>
      <c r="G134" s="16">
        <v>3017</v>
      </c>
      <c r="H134" s="17">
        <v>338.01</v>
      </c>
      <c r="I134" s="17">
        <v>7.77</v>
      </c>
      <c r="J134" s="38" t="s">
        <v>39</v>
      </c>
    </row>
    <row r="135" spans="1:10">
      <c r="A135" s="37"/>
      <c r="B135" s="20">
        <v>0.45</v>
      </c>
      <c r="C135" s="17">
        <v>47.82</v>
      </c>
      <c r="D135" s="16">
        <v>3303</v>
      </c>
      <c r="E135" s="17">
        <v>0.982</v>
      </c>
      <c r="F135" s="17">
        <v>9.31</v>
      </c>
      <c r="G135" s="16">
        <v>3356</v>
      </c>
      <c r="H135" s="17">
        <v>445.3</v>
      </c>
      <c r="I135" s="17">
        <v>7.42</v>
      </c>
      <c r="J135" s="38"/>
    </row>
    <row r="136" spans="1:10">
      <c r="A136" s="37"/>
      <c r="B136" s="20">
        <v>0.5</v>
      </c>
      <c r="C136" s="17">
        <v>47.73</v>
      </c>
      <c r="D136" s="16">
        <v>4227</v>
      </c>
      <c r="E136" s="17">
        <v>1.263</v>
      </c>
      <c r="F136" s="17">
        <v>13.36</v>
      </c>
      <c r="G136" s="16">
        <v>3770</v>
      </c>
      <c r="H136" s="17">
        <v>637.77</v>
      </c>
      <c r="I136" s="17">
        <v>6.63</v>
      </c>
      <c r="J136" s="38"/>
    </row>
    <row r="137" spans="1:10">
      <c r="A137" s="37"/>
      <c r="B137" s="20">
        <v>0.55</v>
      </c>
      <c r="C137" s="17">
        <v>47.63</v>
      </c>
      <c r="D137" s="16">
        <v>5234</v>
      </c>
      <c r="E137" s="17">
        <v>1.565</v>
      </c>
      <c r="F137" s="17">
        <v>17.84</v>
      </c>
      <c r="G137" s="16">
        <v>4161</v>
      </c>
      <c r="H137" s="17">
        <v>849.98</v>
      </c>
      <c r="I137" s="17">
        <v>6.16</v>
      </c>
      <c r="J137" s="38"/>
    </row>
    <row r="138" spans="1:10">
      <c r="A138" s="37"/>
      <c r="B138" s="20">
        <v>0.6</v>
      </c>
      <c r="C138" s="17">
        <v>47.54</v>
      </c>
      <c r="D138" s="16">
        <v>6196</v>
      </c>
      <c r="E138" s="17">
        <v>1.835</v>
      </c>
      <c r="F138" s="17">
        <v>22.28</v>
      </c>
      <c r="G138" s="16">
        <v>4501</v>
      </c>
      <c r="H138" s="17">
        <v>1059.42</v>
      </c>
      <c r="I138" s="17">
        <v>5.85</v>
      </c>
      <c r="J138" s="38"/>
    </row>
    <row r="139" spans="1:10">
      <c r="A139" s="37"/>
      <c r="B139" s="20">
        <v>0.65</v>
      </c>
      <c r="C139" s="17">
        <v>47.44</v>
      </c>
      <c r="D139" s="16">
        <v>7098</v>
      </c>
      <c r="E139" s="17">
        <v>2.089</v>
      </c>
      <c r="F139" s="17">
        <v>26.97</v>
      </c>
      <c r="G139" s="16">
        <v>4821</v>
      </c>
      <c r="H139" s="17">
        <v>1279.61</v>
      </c>
      <c r="I139" s="17">
        <v>5.55</v>
      </c>
      <c r="J139" s="38"/>
    </row>
    <row r="140" spans="1:10">
      <c r="A140" s="37"/>
      <c r="B140" s="20">
        <v>0.7</v>
      </c>
      <c r="C140" s="17">
        <v>47.32</v>
      </c>
      <c r="D140" s="16">
        <v>8181</v>
      </c>
      <c r="E140" s="17">
        <v>2.397</v>
      </c>
      <c r="F140" s="17">
        <v>33.44</v>
      </c>
      <c r="G140" s="16">
        <v>5181</v>
      </c>
      <c r="H140" s="17">
        <v>1582.04</v>
      </c>
      <c r="I140" s="17">
        <v>5.17</v>
      </c>
      <c r="J140" s="38"/>
    </row>
    <row r="141" spans="1:10">
      <c r="A141" s="37"/>
      <c r="B141" s="20">
        <v>0.75</v>
      </c>
      <c r="C141" s="17">
        <v>47.07</v>
      </c>
      <c r="D141" s="16">
        <v>9776</v>
      </c>
      <c r="E141" s="17">
        <v>2.829</v>
      </c>
      <c r="F141" s="17">
        <v>44.46</v>
      </c>
      <c r="G141" s="16">
        <v>5622</v>
      </c>
      <c r="H141" s="17">
        <v>2092.95</v>
      </c>
      <c r="I141" s="17">
        <v>4.67</v>
      </c>
      <c r="J141" s="38"/>
    </row>
    <row r="142" spans="1:10">
      <c r="A142" s="37"/>
      <c r="B142" s="20">
        <v>0.8</v>
      </c>
      <c r="C142" s="17">
        <v>46.93</v>
      </c>
      <c r="D142" s="16">
        <v>10876</v>
      </c>
      <c r="E142" s="17">
        <v>3.145</v>
      </c>
      <c r="F142" s="17">
        <v>51.86</v>
      </c>
      <c r="G142" s="16">
        <v>5924</v>
      </c>
      <c r="H142" s="17">
        <v>2433.9</v>
      </c>
      <c r="I142" s="17">
        <v>4.47</v>
      </c>
      <c r="J142" s="38"/>
    </row>
    <row r="143" spans="1:10">
      <c r="A143" s="37"/>
      <c r="B143" s="20">
        <v>0.9</v>
      </c>
      <c r="C143" s="17">
        <v>46.52</v>
      </c>
      <c r="D143" s="16">
        <v>13337</v>
      </c>
      <c r="E143" s="17">
        <v>3.845</v>
      </c>
      <c r="F143" s="17">
        <v>71.24</v>
      </c>
      <c r="G143" s="16">
        <v>6511</v>
      </c>
      <c r="H143" s="17">
        <v>3313.98</v>
      </c>
      <c r="I143" s="17">
        <v>4.02</v>
      </c>
      <c r="J143" s="38"/>
    </row>
    <row r="144" spans="1:10">
      <c r="A144" s="39"/>
      <c r="B144" s="20">
        <v>1</v>
      </c>
      <c r="C144" s="17">
        <v>46.05</v>
      </c>
      <c r="D144" s="16">
        <v>15732</v>
      </c>
      <c r="E144" s="17">
        <v>4.524</v>
      </c>
      <c r="F144" s="17">
        <v>93.17</v>
      </c>
      <c r="G144" s="16">
        <v>7028</v>
      </c>
      <c r="H144" s="17">
        <v>4290.46</v>
      </c>
      <c r="I144" s="17">
        <v>3.67</v>
      </c>
      <c r="J144" s="38"/>
    </row>
    <row r="145" s="1" customFormat="1" ht="14.25" spans="1:10">
      <c r="A145" s="11" t="s">
        <v>15</v>
      </c>
      <c r="B145" s="11" t="s">
        <v>45</v>
      </c>
      <c r="C145" s="11" t="s">
        <v>46</v>
      </c>
      <c r="D145" s="11" t="s">
        <v>19</v>
      </c>
      <c r="E145" s="11" t="s">
        <v>47</v>
      </c>
      <c r="F145" s="11" t="s">
        <v>48</v>
      </c>
      <c r="G145" s="11" t="s">
        <v>49</v>
      </c>
      <c r="H145" s="11" t="s">
        <v>50</v>
      </c>
      <c r="I145" s="11" t="s">
        <v>20</v>
      </c>
      <c r="J145" s="11" t="s">
        <v>51</v>
      </c>
    </row>
    <row r="146" s="1" customFormat="1" ht="19.5" spans="1:10">
      <c r="A146" s="12" t="s">
        <v>52</v>
      </c>
      <c r="B146" s="12" t="s">
        <v>53</v>
      </c>
      <c r="C146" s="12" t="s">
        <v>54</v>
      </c>
      <c r="D146" s="12" t="s">
        <v>55</v>
      </c>
      <c r="E146" s="12" t="s">
        <v>56</v>
      </c>
      <c r="F146" s="12" t="s">
        <v>57</v>
      </c>
      <c r="G146" s="12" t="s">
        <v>58</v>
      </c>
      <c r="H146" s="12" t="s">
        <v>59</v>
      </c>
      <c r="I146" s="12" t="s">
        <v>29</v>
      </c>
      <c r="J146" s="12" t="s">
        <v>60</v>
      </c>
    </row>
    <row r="147" s="1" customFormat="1" ht="14.25" spans="1:10">
      <c r="A147" s="36" t="s">
        <v>288</v>
      </c>
      <c r="B147" s="14" t="s">
        <v>62</v>
      </c>
      <c r="C147" s="14" t="s">
        <v>63</v>
      </c>
      <c r="D147" s="14" t="s">
        <v>37</v>
      </c>
      <c r="E147" s="14" t="s">
        <v>64</v>
      </c>
      <c r="F147" s="14" t="s">
        <v>36</v>
      </c>
      <c r="G147" s="14" t="s">
        <v>65</v>
      </c>
      <c r="H147" s="14" t="s">
        <v>35</v>
      </c>
      <c r="I147" s="14" t="s">
        <v>38</v>
      </c>
      <c r="J147" s="14" t="s">
        <v>66</v>
      </c>
    </row>
    <row r="148" spans="1:10">
      <c r="A148" s="37"/>
      <c r="B148" s="20">
        <v>0.4</v>
      </c>
      <c r="C148" s="17">
        <v>36.93</v>
      </c>
      <c r="D148" s="16">
        <v>1862</v>
      </c>
      <c r="E148" s="17">
        <v>0.57</v>
      </c>
      <c r="F148" s="17">
        <v>5.21</v>
      </c>
      <c r="G148" s="16">
        <v>2386</v>
      </c>
      <c r="H148" s="17">
        <v>192.58</v>
      </c>
      <c r="I148" s="17">
        <v>9.67</v>
      </c>
      <c r="J148" s="40">
        <v>74</v>
      </c>
    </row>
    <row r="149" spans="1:10">
      <c r="A149" s="37"/>
      <c r="B149" s="20">
        <v>0.45</v>
      </c>
      <c r="C149" s="17">
        <v>36.89</v>
      </c>
      <c r="D149" s="16">
        <v>2302</v>
      </c>
      <c r="E149" s="17">
        <v>0.681</v>
      </c>
      <c r="F149" s="17">
        <v>6.92</v>
      </c>
      <c r="G149" s="16">
        <v>2664</v>
      </c>
      <c r="H149" s="17">
        <v>255.28</v>
      </c>
      <c r="I149" s="17">
        <v>9.02</v>
      </c>
      <c r="J149" s="40"/>
    </row>
    <row r="150" spans="1:10">
      <c r="A150" s="37"/>
      <c r="B150" s="20">
        <v>0.5</v>
      </c>
      <c r="C150" s="17">
        <v>36.84</v>
      </c>
      <c r="D150" s="16">
        <v>2934</v>
      </c>
      <c r="E150" s="17">
        <v>0.873</v>
      </c>
      <c r="F150" s="17">
        <v>9.64</v>
      </c>
      <c r="G150" s="16">
        <v>3015</v>
      </c>
      <c r="H150" s="17">
        <v>355.22</v>
      </c>
      <c r="I150" s="17">
        <v>8.26</v>
      </c>
      <c r="J150" s="40"/>
    </row>
    <row r="151" spans="1:10">
      <c r="A151" s="37"/>
      <c r="B151" s="20">
        <v>0.55</v>
      </c>
      <c r="C151" s="17">
        <v>36.74</v>
      </c>
      <c r="D151" s="16">
        <v>3780</v>
      </c>
      <c r="E151" s="17">
        <v>1.033</v>
      </c>
      <c r="F151" s="17">
        <v>13.3</v>
      </c>
      <c r="G151" s="16">
        <v>3326</v>
      </c>
      <c r="H151" s="17">
        <v>488.44</v>
      </c>
      <c r="I151" s="17">
        <v>7.74</v>
      </c>
      <c r="J151" s="40"/>
    </row>
    <row r="152" spans="1:10">
      <c r="A152" s="37"/>
      <c r="B152" s="20">
        <v>0.6</v>
      </c>
      <c r="C152" s="17">
        <v>36.7</v>
      </c>
      <c r="D152" s="16">
        <v>4344</v>
      </c>
      <c r="E152" s="17">
        <v>1.193</v>
      </c>
      <c r="F152" s="17">
        <v>16.06</v>
      </c>
      <c r="G152" s="16">
        <v>3596</v>
      </c>
      <c r="H152" s="17">
        <v>589.29</v>
      </c>
      <c r="I152" s="17">
        <v>7.37</v>
      </c>
      <c r="J152" s="40"/>
    </row>
    <row r="153" spans="1:10">
      <c r="A153" s="37"/>
      <c r="B153" s="20">
        <v>0.65</v>
      </c>
      <c r="C153" s="17">
        <v>36.62</v>
      </c>
      <c r="D153" s="16">
        <v>4885</v>
      </c>
      <c r="E153" s="17">
        <v>1.352</v>
      </c>
      <c r="F153" s="17">
        <v>19.43</v>
      </c>
      <c r="G153" s="16">
        <v>3858</v>
      </c>
      <c r="H153" s="17">
        <v>711.53</v>
      </c>
      <c r="I153" s="17">
        <v>6.87</v>
      </c>
      <c r="J153" s="40"/>
    </row>
    <row r="154" spans="1:10">
      <c r="A154" s="37"/>
      <c r="B154" s="20">
        <v>0.7</v>
      </c>
      <c r="C154" s="17">
        <v>36.52</v>
      </c>
      <c r="D154" s="16">
        <v>5768</v>
      </c>
      <c r="E154" s="17">
        <v>1.592</v>
      </c>
      <c r="F154" s="17">
        <v>24.25</v>
      </c>
      <c r="G154" s="16">
        <v>4148</v>
      </c>
      <c r="H154" s="17">
        <v>885.55</v>
      </c>
      <c r="I154" s="17">
        <v>6.51</v>
      </c>
      <c r="J154" s="40"/>
    </row>
    <row r="155" spans="1:10">
      <c r="A155" s="37"/>
      <c r="B155" s="20">
        <v>0.75</v>
      </c>
      <c r="C155" s="17">
        <v>36.4</v>
      </c>
      <c r="D155" s="16">
        <v>6881</v>
      </c>
      <c r="E155" s="17">
        <v>1.924</v>
      </c>
      <c r="F155" s="17">
        <v>29.96</v>
      </c>
      <c r="G155" s="16">
        <v>4437</v>
      </c>
      <c r="H155" s="17">
        <v>1090.57</v>
      </c>
      <c r="I155" s="17">
        <v>6.31</v>
      </c>
      <c r="J155" s="40"/>
    </row>
    <row r="156" spans="1:10">
      <c r="A156" s="37"/>
      <c r="B156" s="20">
        <v>0.8</v>
      </c>
      <c r="C156" s="17">
        <v>36.29</v>
      </c>
      <c r="D156" s="16">
        <v>7698</v>
      </c>
      <c r="E156" s="17">
        <v>2.201</v>
      </c>
      <c r="F156" s="17">
        <v>35.28</v>
      </c>
      <c r="G156" s="16">
        <v>4692</v>
      </c>
      <c r="H156" s="17">
        <v>1280.42</v>
      </c>
      <c r="I156" s="17">
        <v>6.01</v>
      </c>
      <c r="J156" s="40"/>
    </row>
    <row r="157" spans="1:10">
      <c r="A157" s="37"/>
      <c r="B157" s="20">
        <v>0.9</v>
      </c>
      <c r="C157" s="17">
        <v>36.02</v>
      </c>
      <c r="D157" s="16">
        <v>9416</v>
      </c>
      <c r="E157" s="17">
        <v>2.844</v>
      </c>
      <c r="F157" s="17">
        <v>48.54</v>
      </c>
      <c r="G157" s="16">
        <v>5181</v>
      </c>
      <c r="H157" s="17">
        <v>1748.45</v>
      </c>
      <c r="I157" s="17">
        <v>5.39</v>
      </c>
      <c r="J157" s="40"/>
    </row>
    <row r="158" spans="1:10">
      <c r="A158" s="39"/>
      <c r="B158" s="20">
        <v>1</v>
      </c>
      <c r="C158" s="17">
        <v>35.66</v>
      </c>
      <c r="D158" s="16">
        <v>11213</v>
      </c>
      <c r="E158" s="17">
        <v>3.17</v>
      </c>
      <c r="F158" s="17">
        <v>65.48</v>
      </c>
      <c r="G158" s="16">
        <v>5638</v>
      </c>
      <c r="H158" s="17">
        <v>2335.3</v>
      </c>
      <c r="I158" s="17">
        <v>4.8</v>
      </c>
      <c r="J158" s="40"/>
    </row>
    <row r="159" s="1" customFormat="1" ht="14.25" spans="1:10">
      <c r="A159" s="11" t="s">
        <v>15</v>
      </c>
      <c r="B159" s="11" t="s">
        <v>45</v>
      </c>
      <c r="C159" s="11" t="s">
        <v>46</v>
      </c>
      <c r="D159" s="11" t="s">
        <v>19</v>
      </c>
      <c r="E159" s="11" t="s">
        <v>47</v>
      </c>
      <c r="F159" s="11" t="s">
        <v>48</v>
      </c>
      <c r="G159" s="11" t="s">
        <v>49</v>
      </c>
      <c r="H159" s="11" t="s">
        <v>50</v>
      </c>
      <c r="I159" s="11" t="s">
        <v>20</v>
      </c>
      <c r="J159" s="11" t="s">
        <v>51</v>
      </c>
    </row>
    <row r="160" s="1" customFormat="1" ht="19.5" spans="1:10">
      <c r="A160" s="12" t="s">
        <v>52</v>
      </c>
      <c r="B160" s="12" t="s">
        <v>53</v>
      </c>
      <c r="C160" s="12" t="s">
        <v>54</v>
      </c>
      <c r="D160" s="12" t="s">
        <v>55</v>
      </c>
      <c r="E160" s="12" t="s">
        <v>56</v>
      </c>
      <c r="F160" s="12" t="s">
        <v>57</v>
      </c>
      <c r="G160" s="12" t="s">
        <v>58</v>
      </c>
      <c r="H160" s="12" t="s">
        <v>59</v>
      </c>
      <c r="I160" s="12" t="s">
        <v>29</v>
      </c>
      <c r="J160" s="12" t="s">
        <v>60</v>
      </c>
    </row>
    <row r="161" s="1" customFormat="1" ht="14.25" spans="1:10">
      <c r="A161" s="36" t="s">
        <v>288</v>
      </c>
      <c r="B161" s="14" t="s">
        <v>62</v>
      </c>
      <c r="C161" s="14" t="s">
        <v>63</v>
      </c>
      <c r="D161" s="14" t="s">
        <v>37</v>
      </c>
      <c r="E161" s="14" t="s">
        <v>64</v>
      </c>
      <c r="F161" s="14" t="s">
        <v>36</v>
      </c>
      <c r="G161" s="14" t="s">
        <v>65</v>
      </c>
      <c r="H161" s="14" t="s">
        <v>35</v>
      </c>
      <c r="I161" s="14" t="s">
        <v>38</v>
      </c>
      <c r="J161" s="14" t="s">
        <v>66</v>
      </c>
    </row>
    <row r="162" spans="1:10">
      <c r="A162" s="37"/>
      <c r="B162" s="20">
        <v>0.4</v>
      </c>
      <c r="C162" s="17">
        <v>41.92</v>
      </c>
      <c r="D162" s="16">
        <v>2305</v>
      </c>
      <c r="E162" s="17">
        <v>0.67</v>
      </c>
      <c r="F162" s="17">
        <v>6.22</v>
      </c>
      <c r="G162" s="16">
        <v>2669</v>
      </c>
      <c r="H162" s="17">
        <v>260.94</v>
      </c>
      <c r="I162" s="17">
        <v>8.84</v>
      </c>
      <c r="J162" s="38" t="s">
        <v>39</v>
      </c>
    </row>
    <row r="163" spans="1:10">
      <c r="A163" s="37"/>
      <c r="B163" s="20">
        <v>0.45</v>
      </c>
      <c r="C163" s="17">
        <v>41.88</v>
      </c>
      <c r="D163" s="16">
        <v>2861</v>
      </c>
      <c r="E163" s="17">
        <v>0.836</v>
      </c>
      <c r="F163" s="17">
        <v>8.24</v>
      </c>
      <c r="G163" s="16">
        <v>2974</v>
      </c>
      <c r="H163" s="17">
        <v>345.2</v>
      </c>
      <c r="I163" s="17">
        <v>8.29</v>
      </c>
      <c r="J163" s="38"/>
    </row>
    <row r="164" spans="1:10">
      <c r="A164" s="37"/>
      <c r="B164" s="20">
        <v>0.5</v>
      </c>
      <c r="C164" s="17">
        <v>41.8</v>
      </c>
      <c r="D164" s="16">
        <v>3835</v>
      </c>
      <c r="E164" s="17">
        <v>1.052</v>
      </c>
      <c r="F164" s="17">
        <v>11.85</v>
      </c>
      <c r="G164" s="16">
        <v>3358</v>
      </c>
      <c r="H164" s="17">
        <v>495.18</v>
      </c>
      <c r="I164" s="17">
        <v>7.75</v>
      </c>
      <c r="J164" s="38"/>
    </row>
    <row r="165" spans="1:10">
      <c r="A165" s="37"/>
      <c r="B165" s="20">
        <v>0.55</v>
      </c>
      <c r="C165" s="17">
        <v>41.69</v>
      </c>
      <c r="D165" s="16">
        <v>4654</v>
      </c>
      <c r="E165" s="17">
        <v>1.255</v>
      </c>
      <c r="F165" s="17">
        <v>16.69</v>
      </c>
      <c r="G165" s="16">
        <v>3706</v>
      </c>
      <c r="H165" s="17">
        <v>695.92</v>
      </c>
      <c r="I165" s="17">
        <v>6.69</v>
      </c>
      <c r="J165" s="38"/>
    </row>
    <row r="166" spans="1:10">
      <c r="A166" s="37"/>
      <c r="B166" s="20">
        <v>0.6</v>
      </c>
      <c r="C166" s="17">
        <v>41.63</v>
      </c>
      <c r="D166" s="16">
        <v>5499</v>
      </c>
      <c r="E166" s="17">
        <v>1.489</v>
      </c>
      <c r="F166" s="17">
        <v>19.73</v>
      </c>
      <c r="G166" s="16">
        <v>4013</v>
      </c>
      <c r="H166" s="17">
        <v>821.19</v>
      </c>
      <c r="I166" s="17">
        <v>6.7</v>
      </c>
      <c r="J166" s="38"/>
    </row>
    <row r="167" spans="1:10">
      <c r="A167" s="37"/>
      <c r="B167" s="20">
        <v>0.65</v>
      </c>
      <c r="C167" s="17">
        <v>41.55</v>
      </c>
      <c r="D167" s="16">
        <v>6395</v>
      </c>
      <c r="E167" s="17">
        <v>1.806</v>
      </c>
      <c r="F167" s="17">
        <v>23.65</v>
      </c>
      <c r="G167" s="16">
        <v>4301</v>
      </c>
      <c r="H167" s="17">
        <v>982.63</v>
      </c>
      <c r="I167" s="17">
        <v>6.51</v>
      </c>
      <c r="J167" s="38"/>
    </row>
    <row r="168" spans="1:10">
      <c r="A168" s="37"/>
      <c r="B168" s="20">
        <v>0.7</v>
      </c>
      <c r="C168" s="17">
        <v>41.43</v>
      </c>
      <c r="D168" s="16">
        <v>7433</v>
      </c>
      <c r="E168" s="17">
        <v>2.118</v>
      </c>
      <c r="F168" s="17">
        <v>29.46</v>
      </c>
      <c r="G168" s="16">
        <v>4610</v>
      </c>
      <c r="H168" s="17">
        <v>1220.57</v>
      </c>
      <c r="I168" s="17">
        <v>6.09</v>
      </c>
      <c r="J168" s="38"/>
    </row>
    <row r="169" spans="1:10">
      <c r="A169" s="37"/>
      <c r="B169" s="20">
        <v>0.75</v>
      </c>
      <c r="C169" s="17">
        <v>41.27</v>
      </c>
      <c r="D169" s="16">
        <v>8536</v>
      </c>
      <c r="E169" s="17">
        <v>2.505</v>
      </c>
      <c r="F169" s="17">
        <v>36.74</v>
      </c>
      <c r="G169" s="16">
        <v>4941</v>
      </c>
      <c r="H169" s="17">
        <v>1516.18</v>
      </c>
      <c r="I169" s="17">
        <v>5.63</v>
      </c>
      <c r="J169" s="38"/>
    </row>
    <row r="170" spans="1:10">
      <c r="A170" s="37"/>
      <c r="B170" s="20">
        <v>0.8</v>
      </c>
      <c r="C170" s="17">
        <v>41.13</v>
      </c>
      <c r="D170" s="16">
        <v>9557</v>
      </c>
      <c r="E170" s="17">
        <v>2.847</v>
      </c>
      <c r="F170" s="17">
        <v>43.86</v>
      </c>
      <c r="G170" s="16">
        <v>5214</v>
      </c>
      <c r="H170" s="17">
        <v>1804.14</v>
      </c>
      <c r="I170" s="17">
        <v>5.3</v>
      </c>
      <c r="J170" s="38"/>
    </row>
    <row r="171" spans="1:10">
      <c r="A171" s="37"/>
      <c r="B171" s="20">
        <v>0.9</v>
      </c>
      <c r="C171" s="17">
        <v>40.74</v>
      </c>
      <c r="D171" s="16">
        <v>11807</v>
      </c>
      <c r="E171" s="17">
        <v>3.372</v>
      </c>
      <c r="F171" s="17">
        <v>62.47</v>
      </c>
      <c r="G171" s="16">
        <v>5789</v>
      </c>
      <c r="H171" s="17">
        <v>2544.92</v>
      </c>
      <c r="I171" s="17">
        <v>4.64</v>
      </c>
      <c r="J171" s="38"/>
    </row>
    <row r="172" spans="1:10">
      <c r="A172" s="39"/>
      <c r="B172" s="20">
        <v>1</v>
      </c>
      <c r="C172" s="17">
        <v>40.37</v>
      </c>
      <c r="D172" s="16">
        <v>13916</v>
      </c>
      <c r="E172" s="17">
        <v>4.009</v>
      </c>
      <c r="F172" s="17">
        <v>80.2</v>
      </c>
      <c r="G172" s="16">
        <v>6253</v>
      </c>
      <c r="H172" s="17">
        <v>3237.87</v>
      </c>
      <c r="I172" s="17">
        <v>4.3</v>
      </c>
      <c r="J172" s="38"/>
    </row>
    <row r="173" s="1" customFormat="1" ht="14.25" spans="1:10">
      <c r="A173" s="11" t="s">
        <v>15</v>
      </c>
      <c r="B173" s="11" t="s">
        <v>45</v>
      </c>
      <c r="C173" s="11" t="s">
        <v>46</v>
      </c>
      <c r="D173" s="11" t="s">
        <v>19</v>
      </c>
      <c r="E173" s="11" t="s">
        <v>47</v>
      </c>
      <c r="F173" s="11" t="s">
        <v>48</v>
      </c>
      <c r="G173" s="11" t="s">
        <v>49</v>
      </c>
      <c r="H173" s="11" t="s">
        <v>50</v>
      </c>
      <c r="I173" s="11" t="s">
        <v>20</v>
      </c>
      <c r="J173" s="11" t="s">
        <v>51</v>
      </c>
    </row>
    <row r="174" s="1" customFormat="1" ht="19.5" spans="1:10">
      <c r="A174" s="12" t="s">
        <v>52</v>
      </c>
      <c r="B174" s="12" t="s">
        <v>53</v>
      </c>
      <c r="C174" s="12" t="s">
        <v>54</v>
      </c>
      <c r="D174" s="12" t="s">
        <v>55</v>
      </c>
      <c r="E174" s="12" t="s">
        <v>56</v>
      </c>
      <c r="F174" s="12" t="s">
        <v>57</v>
      </c>
      <c r="G174" s="12" t="s">
        <v>58</v>
      </c>
      <c r="H174" s="12" t="s">
        <v>59</v>
      </c>
      <c r="I174" s="12" t="s">
        <v>29</v>
      </c>
      <c r="J174" s="12" t="s">
        <v>60</v>
      </c>
    </row>
    <row r="175" s="1" customFormat="1" ht="14.25" spans="1:10">
      <c r="A175" s="36" t="s">
        <v>288</v>
      </c>
      <c r="B175" s="14" t="s">
        <v>62</v>
      </c>
      <c r="C175" s="14" t="s">
        <v>63</v>
      </c>
      <c r="D175" s="14" t="s">
        <v>37</v>
      </c>
      <c r="E175" s="14" t="s">
        <v>64</v>
      </c>
      <c r="F175" s="14" t="s">
        <v>36</v>
      </c>
      <c r="G175" s="14" t="s">
        <v>65</v>
      </c>
      <c r="H175" s="14" t="s">
        <v>35</v>
      </c>
      <c r="I175" s="14" t="s">
        <v>38</v>
      </c>
      <c r="J175" s="14" t="s">
        <v>66</v>
      </c>
    </row>
    <row r="176" spans="1:10">
      <c r="A176" s="37"/>
      <c r="B176" s="20">
        <v>0.4</v>
      </c>
      <c r="C176" s="17">
        <v>44.34</v>
      </c>
      <c r="D176" s="16">
        <v>2613</v>
      </c>
      <c r="E176" s="17">
        <v>0.74</v>
      </c>
      <c r="F176" s="17">
        <v>6.77</v>
      </c>
      <c r="G176" s="16">
        <v>2807</v>
      </c>
      <c r="H176" s="17">
        <v>300.2</v>
      </c>
      <c r="I176" s="17">
        <v>8.7</v>
      </c>
      <c r="J176" s="44">
        <v>87</v>
      </c>
    </row>
    <row r="177" spans="1:10">
      <c r="A177" s="37"/>
      <c r="B177" s="20">
        <v>0.45</v>
      </c>
      <c r="C177" s="17">
        <v>44.29</v>
      </c>
      <c r="D177" s="16">
        <v>3245</v>
      </c>
      <c r="E177" s="17">
        <v>0.944</v>
      </c>
      <c r="F177" s="17">
        <v>8.94</v>
      </c>
      <c r="G177" s="16">
        <v>3127</v>
      </c>
      <c r="H177" s="17">
        <v>395.88</v>
      </c>
      <c r="I177" s="17">
        <v>8.2</v>
      </c>
      <c r="J177" s="44"/>
    </row>
    <row r="178" spans="1:10">
      <c r="A178" s="37"/>
      <c r="B178" s="20">
        <v>0.5</v>
      </c>
      <c r="C178" s="17">
        <v>44.21</v>
      </c>
      <c r="D178" s="16">
        <v>4090</v>
      </c>
      <c r="E178" s="17">
        <v>1.212</v>
      </c>
      <c r="F178" s="17">
        <v>12.58</v>
      </c>
      <c r="G178" s="16">
        <v>3525</v>
      </c>
      <c r="H178" s="17">
        <v>556.16</v>
      </c>
      <c r="I178" s="17">
        <v>7.36</v>
      </c>
      <c r="J178" s="44"/>
    </row>
    <row r="179" spans="1:10">
      <c r="A179" s="37"/>
      <c r="B179" s="20">
        <v>0.55</v>
      </c>
      <c r="C179" s="17">
        <v>44.11</v>
      </c>
      <c r="D179" s="16">
        <v>5007</v>
      </c>
      <c r="E179" s="17">
        <v>1.472</v>
      </c>
      <c r="F179" s="17">
        <v>17.25</v>
      </c>
      <c r="G179" s="16">
        <v>3891</v>
      </c>
      <c r="H179" s="17">
        <v>760.67</v>
      </c>
      <c r="I179" s="17">
        <v>6.58</v>
      </c>
      <c r="J179" s="44"/>
    </row>
    <row r="180" spans="1:10">
      <c r="A180" s="37"/>
      <c r="B180" s="20">
        <v>0.6</v>
      </c>
      <c r="C180" s="17">
        <v>44.03</v>
      </c>
      <c r="D180" s="16">
        <v>6050</v>
      </c>
      <c r="E180" s="17">
        <v>1.654</v>
      </c>
      <c r="F180" s="17">
        <v>21.25</v>
      </c>
      <c r="G180" s="16">
        <v>4212</v>
      </c>
      <c r="H180" s="17">
        <v>935.48</v>
      </c>
      <c r="I180" s="17">
        <v>6.47</v>
      </c>
      <c r="J180" s="44"/>
    </row>
    <row r="181" spans="1:10">
      <c r="A181" s="37"/>
      <c r="B181" s="20">
        <v>0.65</v>
      </c>
      <c r="C181" s="17">
        <v>43.94</v>
      </c>
      <c r="D181" s="16">
        <v>7004</v>
      </c>
      <c r="E181" s="17">
        <v>2.027</v>
      </c>
      <c r="F181" s="17">
        <v>25.61</v>
      </c>
      <c r="G181" s="16">
        <v>4504</v>
      </c>
      <c r="H181" s="17">
        <v>1125.34</v>
      </c>
      <c r="I181" s="17">
        <v>6.22</v>
      </c>
      <c r="J181" s="44"/>
    </row>
    <row r="182" spans="1:10">
      <c r="A182" s="37"/>
      <c r="B182" s="20">
        <v>0.7</v>
      </c>
      <c r="C182" s="17">
        <v>43.8</v>
      </c>
      <c r="D182" s="16">
        <v>8133</v>
      </c>
      <c r="E182" s="17">
        <v>2.404</v>
      </c>
      <c r="F182" s="17">
        <v>32.06</v>
      </c>
      <c r="G182" s="16">
        <v>4834</v>
      </c>
      <c r="H182" s="17">
        <v>1404.22</v>
      </c>
      <c r="I182" s="17">
        <v>5.79</v>
      </c>
      <c r="J182" s="44"/>
    </row>
    <row r="183" spans="1:10">
      <c r="A183" s="37"/>
      <c r="B183" s="20">
        <v>0.75</v>
      </c>
      <c r="C183" s="17">
        <v>43.63</v>
      </c>
      <c r="D183" s="16">
        <v>9373</v>
      </c>
      <c r="E183" s="17">
        <v>2.782</v>
      </c>
      <c r="F183" s="17">
        <v>40.2</v>
      </c>
      <c r="G183" s="16">
        <v>5179</v>
      </c>
      <c r="H183" s="17">
        <v>1753.94</v>
      </c>
      <c r="I183" s="17">
        <v>5.34</v>
      </c>
      <c r="J183" s="44"/>
    </row>
    <row r="184" spans="1:10">
      <c r="A184" s="37"/>
      <c r="B184" s="20">
        <v>0.8</v>
      </c>
      <c r="C184" s="17">
        <v>43.42</v>
      </c>
      <c r="D184" s="16">
        <v>10542</v>
      </c>
      <c r="E184" s="17">
        <v>2.915</v>
      </c>
      <c r="F184" s="17">
        <v>50.11</v>
      </c>
      <c r="G184" s="16">
        <v>5508</v>
      </c>
      <c r="H184" s="17">
        <v>2176.02</v>
      </c>
      <c r="I184" s="17">
        <v>4.84</v>
      </c>
      <c r="J184" s="44"/>
    </row>
    <row r="185" spans="1:10">
      <c r="A185" s="37"/>
      <c r="B185" s="20">
        <v>0.9</v>
      </c>
      <c r="C185" s="17">
        <v>43.05</v>
      </c>
      <c r="D185" s="16">
        <v>12990</v>
      </c>
      <c r="E185" s="17">
        <v>3.795</v>
      </c>
      <c r="F185" s="17">
        <v>68.04</v>
      </c>
      <c r="G185" s="16">
        <v>6063</v>
      </c>
      <c r="H185" s="17">
        <v>2928.99</v>
      </c>
      <c r="I185" s="17">
        <v>4.43</v>
      </c>
      <c r="J185" s="44"/>
    </row>
    <row r="186" spans="1:10">
      <c r="A186" s="39"/>
      <c r="B186" s="20">
        <v>1</v>
      </c>
      <c r="C186" s="17">
        <v>42.61</v>
      </c>
      <c r="D186" s="16">
        <v>15404</v>
      </c>
      <c r="E186" s="17">
        <v>4.475</v>
      </c>
      <c r="F186" s="17">
        <v>88.56</v>
      </c>
      <c r="G186" s="16">
        <v>6529</v>
      </c>
      <c r="H186" s="17">
        <v>3773.52</v>
      </c>
      <c r="I186" s="17">
        <v>4.08</v>
      </c>
      <c r="J186" s="44"/>
    </row>
    <row r="187" s="1" customFormat="1" ht="14.25" spans="1:10">
      <c r="A187" s="11" t="s">
        <v>15</v>
      </c>
      <c r="B187" s="11" t="s">
        <v>45</v>
      </c>
      <c r="C187" s="11" t="s">
        <v>46</v>
      </c>
      <c r="D187" s="11" t="s">
        <v>19</v>
      </c>
      <c r="E187" s="11" t="s">
        <v>47</v>
      </c>
      <c r="F187" s="11" t="s">
        <v>48</v>
      </c>
      <c r="G187" s="11" t="s">
        <v>49</v>
      </c>
      <c r="H187" s="11" t="s">
        <v>50</v>
      </c>
      <c r="I187" s="11" t="s">
        <v>20</v>
      </c>
      <c r="J187" s="11" t="s">
        <v>51</v>
      </c>
    </row>
    <row r="188" s="1" customFormat="1" ht="19.5" spans="1:10">
      <c r="A188" s="12" t="s">
        <v>52</v>
      </c>
      <c r="B188" s="12" t="s">
        <v>53</v>
      </c>
      <c r="C188" s="12" t="s">
        <v>54</v>
      </c>
      <c r="D188" s="12" t="s">
        <v>55</v>
      </c>
      <c r="E188" s="12" t="s">
        <v>56</v>
      </c>
      <c r="F188" s="12" t="s">
        <v>57</v>
      </c>
      <c r="G188" s="12" t="s">
        <v>58</v>
      </c>
      <c r="H188" s="12" t="s">
        <v>59</v>
      </c>
      <c r="I188" s="12" t="s">
        <v>29</v>
      </c>
      <c r="J188" s="12" t="s">
        <v>60</v>
      </c>
    </row>
    <row r="189" s="1" customFormat="1" ht="14.25" spans="1:10">
      <c r="A189" s="36" t="s">
        <v>288</v>
      </c>
      <c r="B189" s="14" t="s">
        <v>62</v>
      </c>
      <c r="C189" s="14" t="s">
        <v>63</v>
      </c>
      <c r="D189" s="14" t="s">
        <v>37</v>
      </c>
      <c r="E189" s="14" t="s">
        <v>64</v>
      </c>
      <c r="F189" s="14" t="s">
        <v>36</v>
      </c>
      <c r="G189" s="14" t="s">
        <v>65</v>
      </c>
      <c r="H189" s="14" t="s">
        <v>35</v>
      </c>
      <c r="I189" s="14" t="s">
        <v>38</v>
      </c>
      <c r="J189" s="14" t="s">
        <v>66</v>
      </c>
    </row>
    <row r="190" spans="1:10">
      <c r="A190" s="37"/>
      <c r="B190" s="20">
        <v>0.4</v>
      </c>
      <c r="C190" s="17">
        <v>47.89</v>
      </c>
      <c r="D190" s="16">
        <v>2966</v>
      </c>
      <c r="E190" s="17">
        <v>0.868</v>
      </c>
      <c r="F190" s="17">
        <v>7.54</v>
      </c>
      <c r="G190" s="16">
        <v>2999</v>
      </c>
      <c r="H190" s="17">
        <v>361.11</v>
      </c>
      <c r="I190" s="17">
        <v>8.21</v>
      </c>
      <c r="J190" s="44" t="s">
        <v>39</v>
      </c>
    </row>
    <row r="191" spans="1:10">
      <c r="A191" s="37"/>
      <c r="B191" s="20">
        <v>0.45</v>
      </c>
      <c r="C191" s="17">
        <v>47.84</v>
      </c>
      <c r="D191" s="16">
        <v>3817</v>
      </c>
      <c r="E191" s="17">
        <v>1.02</v>
      </c>
      <c r="F191" s="17">
        <v>9.91</v>
      </c>
      <c r="G191" s="16">
        <v>3342</v>
      </c>
      <c r="H191" s="17">
        <v>474.1</v>
      </c>
      <c r="I191" s="17">
        <v>8.05</v>
      </c>
      <c r="J191" s="44"/>
    </row>
    <row r="192" spans="1:10">
      <c r="A192" s="37"/>
      <c r="B192" s="20">
        <v>0.5</v>
      </c>
      <c r="C192" s="17">
        <v>47.73</v>
      </c>
      <c r="D192" s="16">
        <v>4762</v>
      </c>
      <c r="E192" s="17">
        <v>1.305</v>
      </c>
      <c r="F192" s="17">
        <v>14.38</v>
      </c>
      <c r="G192" s="16">
        <v>3750</v>
      </c>
      <c r="H192" s="17">
        <v>686.33</v>
      </c>
      <c r="I192" s="17">
        <v>6.94</v>
      </c>
      <c r="J192" s="44"/>
    </row>
    <row r="193" spans="1:10">
      <c r="A193" s="37"/>
      <c r="B193" s="20">
        <v>0.55</v>
      </c>
      <c r="C193" s="17">
        <v>47.64</v>
      </c>
      <c r="D193" s="16">
        <v>5961</v>
      </c>
      <c r="E193" s="17">
        <v>1.587</v>
      </c>
      <c r="F193" s="17">
        <v>19.08</v>
      </c>
      <c r="G193" s="16">
        <v>4140</v>
      </c>
      <c r="H193" s="17">
        <v>908.85</v>
      </c>
      <c r="I193" s="17">
        <v>6.56</v>
      </c>
      <c r="J193" s="44"/>
    </row>
    <row r="194" spans="1:10">
      <c r="A194" s="37"/>
      <c r="B194" s="20">
        <v>0.6</v>
      </c>
      <c r="C194" s="17">
        <v>47.53</v>
      </c>
      <c r="D194" s="16">
        <v>7061</v>
      </c>
      <c r="E194" s="17">
        <v>2.032</v>
      </c>
      <c r="F194" s="17">
        <v>24.19</v>
      </c>
      <c r="G194" s="16">
        <v>4493</v>
      </c>
      <c r="H194" s="17">
        <v>1149.86</v>
      </c>
      <c r="I194" s="17">
        <v>6.14</v>
      </c>
      <c r="J194" s="44"/>
    </row>
    <row r="195" spans="1:10">
      <c r="A195" s="37"/>
      <c r="B195" s="20">
        <v>0.65</v>
      </c>
      <c r="C195" s="17">
        <v>47.43</v>
      </c>
      <c r="D195" s="16">
        <v>8049</v>
      </c>
      <c r="E195" s="17">
        <v>2.337</v>
      </c>
      <c r="F195" s="17">
        <v>29.23</v>
      </c>
      <c r="G195" s="16">
        <v>4797</v>
      </c>
      <c r="H195" s="17">
        <v>1386.23</v>
      </c>
      <c r="I195" s="17">
        <v>5.81</v>
      </c>
      <c r="J195" s="44"/>
    </row>
    <row r="196" spans="1:10">
      <c r="A196" s="37"/>
      <c r="B196" s="20">
        <v>0.7</v>
      </c>
      <c r="C196" s="17">
        <v>47.26</v>
      </c>
      <c r="D196" s="16">
        <v>9239</v>
      </c>
      <c r="E196" s="17">
        <v>2.697</v>
      </c>
      <c r="F196" s="17">
        <v>36.77</v>
      </c>
      <c r="G196" s="16">
        <v>5144</v>
      </c>
      <c r="H196" s="17">
        <v>1737.59</v>
      </c>
      <c r="I196" s="17">
        <v>5.32</v>
      </c>
      <c r="J196" s="44"/>
    </row>
    <row r="197" spans="1:10">
      <c r="A197" s="37"/>
      <c r="B197" s="20">
        <v>0.75</v>
      </c>
      <c r="C197" s="17">
        <v>47.03</v>
      </c>
      <c r="D197" s="16">
        <v>10855</v>
      </c>
      <c r="E197" s="17">
        <v>3.058</v>
      </c>
      <c r="F197" s="17">
        <v>48.38</v>
      </c>
      <c r="G197" s="16">
        <v>5581</v>
      </c>
      <c r="H197" s="17">
        <v>2275.34</v>
      </c>
      <c r="I197" s="17">
        <v>4.77</v>
      </c>
      <c r="J197" s="44"/>
    </row>
    <row r="198" spans="1:10">
      <c r="A198" s="37"/>
      <c r="B198" s="20">
        <v>0.8</v>
      </c>
      <c r="C198" s="17">
        <v>46.85</v>
      </c>
      <c r="D198" s="16">
        <v>12134</v>
      </c>
      <c r="E198" s="17">
        <v>3.529</v>
      </c>
      <c r="F198" s="17">
        <v>56.71</v>
      </c>
      <c r="G198" s="16">
        <v>5864</v>
      </c>
      <c r="H198" s="17">
        <v>2657</v>
      </c>
      <c r="I198" s="17">
        <v>4.57</v>
      </c>
      <c r="J198" s="44"/>
    </row>
    <row r="199" spans="1:10">
      <c r="A199" s="37"/>
      <c r="B199" s="20">
        <v>0.9</v>
      </c>
      <c r="C199" s="17">
        <v>46.41</v>
      </c>
      <c r="D199" s="16">
        <v>14926</v>
      </c>
      <c r="E199" s="17">
        <v>4.378</v>
      </c>
      <c r="F199" s="17">
        <v>77.55</v>
      </c>
      <c r="G199" s="16">
        <v>6434</v>
      </c>
      <c r="H199" s="17">
        <v>3599.39</v>
      </c>
      <c r="I199" s="17">
        <v>4.15</v>
      </c>
      <c r="J199" s="44"/>
    </row>
    <row r="200" spans="1:10">
      <c r="A200" s="39"/>
      <c r="B200" s="20">
        <v>1</v>
      </c>
      <c r="C200" s="17">
        <v>45.9</v>
      </c>
      <c r="D200" s="16">
        <v>17536</v>
      </c>
      <c r="E200" s="17">
        <v>5.246</v>
      </c>
      <c r="F200" s="17">
        <v>101.25</v>
      </c>
      <c r="G200" s="16">
        <v>6921</v>
      </c>
      <c r="H200" s="17">
        <v>4647.79</v>
      </c>
      <c r="I200" s="17">
        <v>3.77</v>
      </c>
      <c r="J200" s="44"/>
    </row>
    <row r="201" s="1" customFormat="1" ht="14.25" spans="1:10">
      <c r="A201" s="11" t="s">
        <v>15</v>
      </c>
      <c r="B201" s="11" t="s">
        <v>45</v>
      </c>
      <c r="C201" s="11" t="s">
        <v>46</v>
      </c>
      <c r="D201" s="11" t="s">
        <v>19</v>
      </c>
      <c r="E201" s="11" t="s">
        <v>47</v>
      </c>
      <c r="F201" s="11" t="s">
        <v>48</v>
      </c>
      <c r="G201" s="11" t="s">
        <v>49</v>
      </c>
      <c r="H201" s="11" t="s">
        <v>50</v>
      </c>
      <c r="I201" s="11" t="s">
        <v>20</v>
      </c>
      <c r="J201" s="11" t="s">
        <v>51</v>
      </c>
    </row>
    <row r="202" s="1" customFormat="1" ht="19.5" spans="1:10">
      <c r="A202" s="12" t="s">
        <v>52</v>
      </c>
      <c r="B202" s="12" t="s">
        <v>53</v>
      </c>
      <c r="C202" s="12" t="s">
        <v>54</v>
      </c>
      <c r="D202" s="12" t="s">
        <v>55</v>
      </c>
      <c r="E202" s="12" t="s">
        <v>56</v>
      </c>
      <c r="F202" s="12" t="s">
        <v>57</v>
      </c>
      <c r="G202" s="12" t="s">
        <v>58</v>
      </c>
      <c r="H202" s="12" t="s">
        <v>59</v>
      </c>
      <c r="I202" s="12" t="s">
        <v>29</v>
      </c>
      <c r="J202" s="12" t="s">
        <v>60</v>
      </c>
    </row>
    <row r="203" s="1" customFormat="1" ht="14.25" spans="1:10">
      <c r="A203" s="36" t="s">
        <v>289</v>
      </c>
      <c r="B203" s="14" t="s">
        <v>62</v>
      </c>
      <c r="C203" s="14" t="s">
        <v>63</v>
      </c>
      <c r="D203" s="14" t="s">
        <v>37</v>
      </c>
      <c r="E203" s="14" t="s">
        <v>64</v>
      </c>
      <c r="F203" s="14" t="s">
        <v>36</v>
      </c>
      <c r="G203" s="14" t="s">
        <v>65</v>
      </c>
      <c r="H203" s="14" t="s">
        <v>35</v>
      </c>
      <c r="I203" s="14" t="s">
        <v>38</v>
      </c>
      <c r="J203" s="14" t="s">
        <v>66</v>
      </c>
    </row>
    <row r="204" spans="1:10">
      <c r="A204" s="37"/>
      <c r="B204" s="20">
        <v>0.4</v>
      </c>
      <c r="C204" s="17">
        <v>36.9</v>
      </c>
      <c r="D204" s="16">
        <v>2148</v>
      </c>
      <c r="E204" s="17">
        <v>0.645</v>
      </c>
      <c r="F204" s="17">
        <v>7.54</v>
      </c>
      <c r="G204" s="16">
        <v>3162</v>
      </c>
      <c r="H204" s="17">
        <v>278.41</v>
      </c>
      <c r="I204" s="17">
        <v>7.72</v>
      </c>
      <c r="J204" s="44">
        <v>87</v>
      </c>
    </row>
    <row r="205" spans="1:10">
      <c r="A205" s="37"/>
      <c r="B205" s="20">
        <v>0.45</v>
      </c>
      <c r="C205" s="17">
        <v>36.84</v>
      </c>
      <c r="D205" s="16">
        <v>2772</v>
      </c>
      <c r="E205" s="17">
        <v>0.828</v>
      </c>
      <c r="F205" s="17">
        <v>10.48</v>
      </c>
      <c r="G205" s="16">
        <v>3575</v>
      </c>
      <c r="H205" s="17">
        <v>386.22</v>
      </c>
      <c r="I205" s="17">
        <v>7.18</v>
      </c>
      <c r="J205" s="44"/>
    </row>
    <row r="206" spans="1:10">
      <c r="A206" s="37"/>
      <c r="B206" s="20">
        <v>0.5</v>
      </c>
      <c r="C206" s="17">
        <v>36.75</v>
      </c>
      <c r="D206" s="16">
        <v>3459</v>
      </c>
      <c r="E206" s="17">
        <v>1.011</v>
      </c>
      <c r="F206" s="17">
        <v>14.53</v>
      </c>
      <c r="G206" s="16">
        <v>3986</v>
      </c>
      <c r="H206" s="17">
        <v>534.06</v>
      </c>
      <c r="I206" s="17">
        <v>6.48</v>
      </c>
      <c r="J206" s="44"/>
    </row>
    <row r="207" spans="1:10">
      <c r="A207" s="37"/>
      <c r="B207" s="20">
        <v>0.55</v>
      </c>
      <c r="C207" s="17">
        <v>36.67</v>
      </c>
      <c r="D207" s="16">
        <v>4099</v>
      </c>
      <c r="E207" s="17">
        <v>1.183</v>
      </c>
      <c r="F207" s="17">
        <v>18.01</v>
      </c>
      <c r="G207" s="16">
        <v>4354</v>
      </c>
      <c r="H207" s="17">
        <v>660.49</v>
      </c>
      <c r="I207" s="17">
        <v>6.21</v>
      </c>
      <c r="J207" s="44"/>
    </row>
    <row r="208" spans="1:10">
      <c r="A208" s="37"/>
      <c r="B208" s="20">
        <v>0.6</v>
      </c>
      <c r="C208" s="17">
        <v>36.61</v>
      </c>
      <c r="D208" s="16">
        <v>4739</v>
      </c>
      <c r="E208" s="17">
        <v>1.356</v>
      </c>
      <c r="F208" s="17">
        <v>21.71</v>
      </c>
      <c r="G208" s="16">
        <v>4680</v>
      </c>
      <c r="H208" s="17">
        <v>794.8</v>
      </c>
      <c r="I208" s="17">
        <v>5.96</v>
      </c>
      <c r="J208" s="44"/>
    </row>
    <row r="209" spans="1:10">
      <c r="A209" s="37"/>
      <c r="B209" s="20">
        <v>0.65</v>
      </c>
      <c r="C209" s="17">
        <v>36.49</v>
      </c>
      <c r="D209" s="16">
        <v>5528</v>
      </c>
      <c r="E209" s="17">
        <v>1.589</v>
      </c>
      <c r="F209" s="17">
        <v>27.03</v>
      </c>
      <c r="G209" s="16">
        <v>5052</v>
      </c>
      <c r="H209" s="17">
        <v>986.48</v>
      </c>
      <c r="I209" s="17">
        <v>5.6</v>
      </c>
      <c r="J209" s="44"/>
    </row>
    <row r="210" spans="1:10">
      <c r="A210" s="37"/>
      <c r="B210" s="20">
        <v>0.7</v>
      </c>
      <c r="C210" s="17">
        <v>36.3</v>
      </c>
      <c r="D210" s="16">
        <v>6586</v>
      </c>
      <c r="E210" s="17">
        <v>1.924</v>
      </c>
      <c r="F210" s="17">
        <v>35.99</v>
      </c>
      <c r="G210" s="16">
        <v>5516</v>
      </c>
      <c r="H210" s="17">
        <v>1306.15</v>
      </c>
      <c r="I210" s="17">
        <v>5.04</v>
      </c>
      <c r="J210" s="44"/>
    </row>
    <row r="211" spans="1:10">
      <c r="A211" s="37"/>
      <c r="B211" s="20">
        <v>0.75</v>
      </c>
      <c r="C211" s="17">
        <v>36.16</v>
      </c>
      <c r="D211" s="16">
        <v>7429</v>
      </c>
      <c r="E211" s="17">
        <v>2.19</v>
      </c>
      <c r="F211" s="17">
        <v>42.4</v>
      </c>
      <c r="G211" s="16">
        <v>5847</v>
      </c>
      <c r="H211" s="17">
        <v>1533.5</v>
      </c>
      <c r="I211" s="17">
        <v>4.84</v>
      </c>
      <c r="J211" s="44"/>
    </row>
    <row r="212" spans="1:10">
      <c r="A212" s="37"/>
      <c r="B212" s="20">
        <v>0.8</v>
      </c>
      <c r="C212" s="17">
        <v>36</v>
      </c>
      <c r="D212" s="16">
        <v>8348</v>
      </c>
      <c r="E212" s="17">
        <v>2.461</v>
      </c>
      <c r="F212" s="17">
        <v>50.29</v>
      </c>
      <c r="G212" s="16">
        <v>6169</v>
      </c>
      <c r="H212" s="17">
        <v>1810.43</v>
      </c>
      <c r="I212" s="17">
        <v>4.61</v>
      </c>
      <c r="J212" s="44"/>
    </row>
    <row r="213" spans="1:10">
      <c r="A213" s="37"/>
      <c r="B213" s="20">
        <v>0.9</v>
      </c>
      <c r="C213" s="17">
        <v>35.61</v>
      </c>
      <c r="D213" s="16">
        <v>10188</v>
      </c>
      <c r="E213" s="17">
        <v>2.996</v>
      </c>
      <c r="F213" s="17">
        <v>68.35</v>
      </c>
      <c r="G213" s="16">
        <v>6769</v>
      </c>
      <c r="H213" s="17">
        <v>2433.99</v>
      </c>
      <c r="I213" s="17">
        <v>4.19</v>
      </c>
      <c r="J213" s="44"/>
    </row>
    <row r="214" spans="1:10">
      <c r="A214" s="39"/>
      <c r="B214" s="20">
        <v>1</v>
      </c>
      <c r="C214" s="17">
        <v>35.54</v>
      </c>
      <c r="D214" s="16">
        <v>10555</v>
      </c>
      <c r="E214" s="17">
        <v>3.101</v>
      </c>
      <c r="F214" s="17">
        <v>71.61</v>
      </c>
      <c r="G214" s="16">
        <v>6852</v>
      </c>
      <c r="H214" s="17">
        <v>2544.87</v>
      </c>
      <c r="I214" s="17">
        <v>4.15</v>
      </c>
      <c r="J214" s="44"/>
    </row>
    <row r="215" s="1" customFormat="1" ht="14.25" spans="1:10">
      <c r="A215" s="11" t="s">
        <v>15</v>
      </c>
      <c r="B215" s="11" t="s">
        <v>45</v>
      </c>
      <c r="C215" s="11" t="s">
        <v>46</v>
      </c>
      <c r="D215" s="11" t="s">
        <v>19</v>
      </c>
      <c r="E215" s="11" t="s">
        <v>47</v>
      </c>
      <c r="F215" s="11" t="s">
        <v>48</v>
      </c>
      <c r="G215" s="11" t="s">
        <v>49</v>
      </c>
      <c r="H215" s="11" t="s">
        <v>50</v>
      </c>
      <c r="I215" s="11" t="s">
        <v>20</v>
      </c>
      <c r="J215" s="11" t="s">
        <v>51</v>
      </c>
    </row>
    <row r="216" s="1" customFormat="1" ht="19.5" spans="1:10">
      <c r="A216" s="12" t="s">
        <v>52</v>
      </c>
      <c r="B216" s="12" t="s">
        <v>53</v>
      </c>
      <c r="C216" s="12" t="s">
        <v>54</v>
      </c>
      <c r="D216" s="12" t="s">
        <v>55</v>
      </c>
      <c r="E216" s="12" t="s">
        <v>56</v>
      </c>
      <c r="F216" s="12" t="s">
        <v>57</v>
      </c>
      <c r="G216" s="12" t="s">
        <v>58</v>
      </c>
      <c r="H216" s="12" t="s">
        <v>59</v>
      </c>
      <c r="I216" s="12" t="s">
        <v>29</v>
      </c>
      <c r="J216" s="12" t="s">
        <v>60</v>
      </c>
    </row>
    <row r="217" s="1" customFormat="1" ht="14.25" spans="1:10">
      <c r="A217" s="36" t="s">
        <v>289</v>
      </c>
      <c r="B217" s="14" t="s">
        <v>62</v>
      </c>
      <c r="C217" s="14" t="s">
        <v>63</v>
      </c>
      <c r="D217" s="14" t="s">
        <v>37</v>
      </c>
      <c r="E217" s="14" t="s">
        <v>64</v>
      </c>
      <c r="F217" s="14" t="s">
        <v>36</v>
      </c>
      <c r="G217" s="14" t="s">
        <v>65</v>
      </c>
      <c r="H217" s="14" t="s">
        <v>35</v>
      </c>
      <c r="I217" s="14" t="s">
        <v>38</v>
      </c>
      <c r="J217" s="14" t="s">
        <v>66</v>
      </c>
    </row>
    <row r="218" spans="1:10">
      <c r="A218" s="37"/>
      <c r="B218" s="20">
        <v>0.4</v>
      </c>
      <c r="C218" s="17">
        <v>41.9</v>
      </c>
      <c r="D218" s="16">
        <v>2643</v>
      </c>
      <c r="E218" s="17">
        <v>0.711</v>
      </c>
      <c r="F218" s="17">
        <v>8.73</v>
      </c>
      <c r="G218" s="16">
        <v>3530</v>
      </c>
      <c r="H218" s="17">
        <v>365.8</v>
      </c>
      <c r="I218" s="17">
        <v>7.22</v>
      </c>
      <c r="J218" s="44" t="s">
        <v>39</v>
      </c>
    </row>
    <row r="219" spans="1:10">
      <c r="A219" s="37"/>
      <c r="B219" s="20">
        <v>0.45</v>
      </c>
      <c r="C219" s="17">
        <v>41.82</v>
      </c>
      <c r="D219" s="16">
        <v>3354</v>
      </c>
      <c r="E219" s="17">
        <v>0.911</v>
      </c>
      <c r="F219" s="17">
        <v>12.2</v>
      </c>
      <c r="G219" s="16">
        <v>3997</v>
      </c>
      <c r="H219" s="17">
        <v>510.38</v>
      </c>
      <c r="I219" s="17">
        <v>6.57</v>
      </c>
      <c r="J219" s="44"/>
    </row>
    <row r="220" spans="1:10">
      <c r="A220" s="37"/>
      <c r="B220" s="20">
        <v>0.5</v>
      </c>
      <c r="C220" s="17">
        <v>41.72</v>
      </c>
      <c r="D220" s="16">
        <v>4235</v>
      </c>
      <c r="E220" s="17">
        <v>1.154</v>
      </c>
      <c r="F220" s="17">
        <v>16.67</v>
      </c>
      <c r="G220" s="16">
        <v>4452</v>
      </c>
      <c r="H220" s="17">
        <v>695.6</v>
      </c>
      <c r="I220" s="17">
        <v>6.09</v>
      </c>
      <c r="J220" s="44"/>
    </row>
    <row r="221" spans="1:10">
      <c r="A221" s="37"/>
      <c r="B221" s="20">
        <v>0.55</v>
      </c>
      <c r="C221" s="17">
        <v>41.61</v>
      </c>
      <c r="D221" s="16">
        <v>5109</v>
      </c>
      <c r="E221" s="17">
        <v>1.406</v>
      </c>
      <c r="F221" s="17">
        <v>21.62</v>
      </c>
      <c r="G221" s="16">
        <v>4853</v>
      </c>
      <c r="H221" s="17">
        <v>899.7</v>
      </c>
      <c r="I221" s="17">
        <v>5.68</v>
      </c>
      <c r="J221" s="44"/>
    </row>
    <row r="222" spans="1:10">
      <c r="A222" s="37"/>
      <c r="B222" s="20">
        <v>0.6</v>
      </c>
      <c r="C222" s="17">
        <v>41.52</v>
      </c>
      <c r="D222" s="16">
        <v>5859</v>
      </c>
      <c r="E222" s="17">
        <v>1.641</v>
      </c>
      <c r="F222" s="17">
        <v>26.05</v>
      </c>
      <c r="G222" s="16">
        <v>5215</v>
      </c>
      <c r="H222" s="17">
        <v>1081.48</v>
      </c>
      <c r="I222" s="17">
        <v>5.42</v>
      </c>
      <c r="J222" s="44"/>
    </row>
    <row r="223" spans="1:10">
      <c r="A223" s="37"/>
      <c r="B223" s="20">
        <v>0.65</v>
      </c>
      <c r="C223" s="17">
        <v>41.33</v>
      </c>
      <c r="D223" s="16">
        <v>7152</v>
      </c>
      <c r="E223" s="17">
        <v>2.026</v>
      </c>
      <c r="F223" s="17">
        <v>35.26</v>
      </c>
      <c r="G223" s="16">
        <v>5744</v>
      </c>
      <c r="H223" s="17">
        <v>1457.21</v>
      </c>
      <c r="I223" s="17">
        <v>4.91</v>
      </c>
      <c r="J223" s="44"/>
    </row>
    <row r="224" spans="1:10">
      <c r="A224" s="37"/>
      <c r="B224" s="20">
        <v>0.7</v>
      </c>
      <c r="C224" s="17">
        <v>41.16</v>
      </c>
      <c r="D224" s="16">
        <v>8283</v>
      </c>
      <c r="E224" s="17">
        <v>2.357</v>
      </c>
      <c r="F224" s="17">
        <v>43.6</v>
      </c>
      <c r="G224" s="16">
        <v>6157</v>
      </c>
      <c r="H224" s="17">
        <v>1794.42</v>
      </c>
      <c r="I224" s="17">
        <v>4.62</v>
      </c>
      <c r="J224" s="44"/>
    </row>
    <row r="225" spans="1:10">
      <c r="A225" s="37"/>
      <c r="B225" s="20">
        <v>0.75</v>
      </c>
      <c r="C225" s="17">
        <v>40.97</v>
      </c>
      <c r="D225" s="16">
        <v>9323</v>
      </c>
      <c r="E225" s="17">
        <v>2.665</v>
      </c>
      <c r="F225" s="17">
        <v>52.1</v>
      </c>
      <c r="G225" s="16">
        <v>6509</v>
      </c>
      <c r="H225" s="17">
        <v>2134.43</v>
      </c>
      <c r="I225" s="17">
        <v>4.37</v>
      </c>
      <c r="J225" s="44"/>
    </row>
    <row r="226" spans="1:10">
      <c r="A226" s="37"/>
      <c r="B226" s="20">
        <v>0.8</v>
      </c>
      <c r="C226" s="17">
        <v>40.79</v>
      </c>
      <c r="D226" s="16">
        <v>10416</v>
      </c>
      <c r="E226" s="17">
        <v>2.99</v>
      </c>
      <c r="F226" s="17">
        <v>61.22</v>
      </c>
      <c r="G226" s="16">
        <v>6850</v>
      </c>
      <c r="H226" s="17">
        <v>2497.16</v>
      </c>
      <c r="I226" s="17">
        <v>4.17</v>
      </c>
      <c r="J226" s="44"/>
    </row>
    <row r="227" spans="1:10">
      <c r="A227" s="37"/>
      <c r="B227" s="20">
        <v>0.9</v>
      </c>
      <c r="C227" s="17">
        <v>40.29</v>
      </c>
      <c r="D227" s="16">
        <v>12569</v>
      </c>
      <c r="E227" s="17">
        <v>3.645</v>
      </c>
      <c r="F227" s="17">
        <v>83.86</v>
      </c>
      <c r="G227" s="16">
        <v>7512</v>
      </c>
      <c r="H227" s="17">
        <v>3379.02</v>
      </c>
      <c r="I227" s="17">
        <v>3.72</v>
      </c>
      <c r="J227" s="44"/>
    </row>
    <row r="228" spans="1:10">
      <c r="A228" s="39"/>
      <c r="B228" s="20">
        <v>1</v>
      </c>
      <c r="C228" s="17">
        <v>40.19</v>
      </c>
      <c r="D228" s="16">
        <v>12867</v>
      </c>
      <c r="E228" s="17">
        <v>3.76</v>
      </c>
      <c r="F228" s="17">
        <v>87.85</v>
      </c>
      <c r="G228" s="16">
        <v>7609</v>
      </c>
      <c r="H228" s="17">
        <v>3530.5</v>
      </c>
      <c r="I228" s="17">
        <v>3.64</v>
      </c>
      <c r="J228" s="44"/>
    </row>
    <row r="229" s="1" customFormat="1" ht="14.25" spans="1:10">
      <c r="A229" s="11" t="s">
        <v>15</v>
      </c>
      <c r="B229" s="11" t="s">
        <v>45</v>
      </c>
      <c r="C229" s="11" t="s">
        <v>46</v>
      </c>
      <c r="D229" s="11" t="s">
        <v>19</v>
      </c>
      <c r="E229" s="11" t="s">
        <v>47</v>
      </c>
      <c r="F229" s="11" t="s">
        <v>48</v>
      </c>
      <c r="G229" s="11" t="s">
        <v>49</v>
      </c>
      <c r="H229" s="11" t="s">
        <v>50</v>
      </c>
      <c r="I229" s="11" t="s">
        <v>20</v>
      </c>
      <c r="J229" s="11" t="s">
        <v>51</v>
      </c>
    </row>
    <row r="230" s="1" customFormat="1" ht="19.5" spans="1:10">
      <c r="A230" s="12" t="s">
        <v>52</v>
      </c>
      <c r="B230" s="12" t="s">
        <v>53</v>
      </c>
      <c r="C230" s="12" t="s">
        <v>54</v>
      </c>
      <c r="D230" s="12" t="s">
        <v>55</v>
      </c>
      <c r="E230" s="12" t="s">
        <v>56</v>
      </c>
      <c r="F230" s="12" t="s">
        <v>57</v>
      </c>
      <c r="G230" s="12" t="s">
        <v>58</v>
      </c>
      <c r="H230" s="12" t="s">
        <v>59</v>
      </c>
      <c r="I230" s="12" t="s">
        <v>29</v>
      </c>
      <c r="J230" s="12" t="s">
        <v>60</v>
      </c>
    </row>
    <row r="231" s="1" customFormat="1" ht="14.25" spans="1:10">
      <c r="A231" s="36" t="s">
        <v>289</v>
      </c>
      <c r="B231" s="14" t="s">
        <v>62</v>
      </c>
      <c r="C231" s="14" t="s">
        <v>63</v>
      </c>
      <c r="D231" s="14" t="s">
        <v>37</v>
      </c>
      <c r="E231" s="14" t="s">
        <v>64</v>
      </c>
      <c r="F231" s="14" t="s">
        <v>36</v>
      </c>
      <c r="G231" s="14" t="s">
        <v>65</v>
      </c>
      <c r="H231" s="14" t="s">
        <v>35</v>
      </c>
      <c r="I231" s="14" t="s">
        <v>38</v>
      </c>
      <c r="J231" s="14" t="s">
        <v>66</v>
      </c>
    </row>
    <row r="232" spans="1:10">
      <c r="A232" s="37"/>
      <c r="B232" s="20">
        <v>0.4</v>
      </c>
      <c r="C232" s="17">
        <v>44.31</v>
      </c>
      <c r="D232" s="16">
        <v>2471</v>
      </c>
      <c r="E232" s="17">
        <v>0.663</v>
      </c>
      <c r="F232" s="17">
        <v>7.87</v>
      </c>
      <c r="G232" s="16">
        <v>3468</v>
      </c>
      <c r="H232" s="17">
        <v>348.64</v>
      </c>
      <c r="I232" s="17">
        <v>7.09</v>
      </c>
      <c r="J232" s="40">
        <v>91</v>
      </c>
    </row>
    <row r="233" spans="1:10">
      <c r="A233" s="37"/>
      <c r="B233" s="20">
        <v>0.45</v>
      </c>
      <c r="C233" s="17">
        <v>44.25</v>
      </c>
      <c r="D233" s="16">
        <v>3097</v>
      </c>
      <c r="E233" s="17">
        <v>0.838</v>
      </c>
      <c r="F233" s="17">
        <v>10.41</v>
      </c>
      <c r="G233" s="16">
        <v>3856</v>
      </c>
      <c r="H233" s="17">
        <v>460.69</v>
      </c>
      <c r="I233" s="17">
        <v>6.72</v>
      </c>
      <c r="J233" s="40"/>
    </row>
    <row r="234" spans="1:10">
      <c r="A234" s="37"/>
      <c r="B234" s="20">
        <v>0.5</v>
      </c>
      <c r="C234" s="17">
        <v>44.16</v>
      </c>
      <c r="D234" s="16">
        <v>3912</v>
      </c>
      <c r="E234" s="17">
        <v>1.061</v>
      </c>
      <c r="F234" s="17">
        <v>14.21</v>
      </c>
      <c r="G234" s="16">
        <v>4306</v>
      </c>
      <c r="H234" s="17">
        <v>627.64</v>
      </c>
      <c r="I234" s="17">
        <v>6.23</v>
      </c>
      <c r="J234" s="40"/>
    </row>
    <row r="235" spans="1:10">
      <c r="A235" s="37"/>
      <c r="B235" s="20">
        <v>0.55</v>
      </c>
      <c r="C235" s="17">
        <v>44.07</v>
      </c>
      <c r="D235" s="16">
        <v>4841</v>
      </c>
      <c r="E235" s="17">
        <v>1.323</v>
      </c>
      <c r="F235" s="17">
        <v>19.02</v>
      </c>
      <c r="G235" s="16">
        <v>4752</v>
      </c>
      <c r="H235" s="17">
        <v>838.29</v>
      </c>
      <c r="I235" s="17">
        <v>5.78</v>
      </c>
      <c r="J235" s="40"/>
    </row>
    <row r="236" spans="1:10">
      <c r="A236" s="37"/>
      <c r="B236" s="20">
        <v>0.6</v>
      </c>
      <c r="C236" s="17">
        <v>43.96</v>
      </c>
      <c r="D236" s="16">
        <v>5591</v>
      </c>
      <c r="E236" s="17">
        <v>1.566</v>
      </c>
      <c r="F236" s="17">
        <v>23.43</v>
      </c>
      <c r="G236" s="16">
        <v>5125</v>
      </c>
      <c r="H236" s="17">
        <v>1030.26</v>
      </c>
      <c r="I236" s="17">
        <v>5.43</v>
      </c>
      <c r="J236" s="40"/>
    </row>
    <row r="237" spans="1:10">
      <c r="A237" s="37"/>
      <c r="B237" s="20">
        <v>0.65</v>
      </c>
      <c r="C237" s="17">
        <v>43.83</v>
      </c>
      <c r="D237" s="16">
        <v>6693</v>
      </c>
      <c r="E237" s="17">
        <v>1.908</v>
      </c>
      <c r="F237" s="17">
        <v>30.49</v>
      </c>
      <c r="G237" s="16">
        <v>5598</v>
      </c>
      <c r="H237" s="17">
        <v>1336.32</v>
      </c>
      <c r="I237" s="17">
        <v>5.01</v>
      </c>
      <c r="J237" s="40"/>
    </row>
    <row r="238" spans="1:10">
      <c r="A238" s="37"/>
      <c r="B238" s="20">
        <v>0.7</v>
      </c>
      <c r="C238" s="17">
        <v>43.69</v>
      </c>
      <c r="D238" s="16">
        <v>7782</v>
      </c>
      <c r="E238" s="17">
        <v>2.234</v>
      </c>
      <c r="F238" s="17">
        <v>37.74</v>
      </c>
      <c r="G238" s="16">
        <v>6001</v>
      </c>
      <c r="H238" s="17">
        <v>1648.7</v>
      </c>
      <c r="I238" s="17">
        <v>4.72</v>
      </c>
      <c r="J238" s="40"/>
    </row>
    <row r="239" spans="1:10">
      <c r="A239" s="37"/>
      <c r="B239" s="20">
        <v>0.75</v>
      </c>
      <c r="C239" s="17">
        <v>43.48</v>
      </c>
      <c r="D239" s="16">
        <v>8891</v>
      </c>
      <c r="E239" s="17">
        <v>2.554</v>
      </c>
      <c r="F239" s="17">
        <v>46.51</v>
      </c>
      <c r="G239" s="16">
        <v>6404</v>
      </c>
      <c r="H239" s="17">
        <v>2022.36</v>
      </c>
      <c r="I239" s="17">
        <v>4.4</v>
      </c>
      <c r="J239" s="40"/>
    </row>
    <row r="240" spans="1:10">
      <c r="A240" s="37"/>
      <c r="B240" s="20">
        <v>0.8</v>
      </c>
      <c r="C240" s="17">
        <v>43.31</v>
      </c>
      <c r="D240" s="16">
        <v>10010</v>
      </c>
      <c r="E240" s="17">
        <v>2.873</v>
      </c>
      <c r="F240" s="17">
        <v>54.84</v>
      </c>
      <c r="G240" s="16">
        <v>6735</v>
      </c>
      <c r="H240" s="17">
        <v>2375.19</v>
      </c>
      <c r="I240" s="17">
        <v>4.21</v>
      </c>
      <c r="J240" s="40"/>
    </row>
    <row r="241" spans="1:10">
      <c r="A241" s="37"/>
      <c r="B241" s="20">
        <v>0.9</v>
      </c>
      <c r="C241" s="17">
        <v>42.88</v>
      </c>
      <c r="D241" s="16">
        <v>12207</v>
      </c>
      <c r="E241" s="17">
        <v>3.541</v>
      </c>
      <c r="F241" s="17">
        <v>75.03</v>
      </c>
      <c r="G241" s="16">
        <v>7394</v>
      </c>
      <c r="H241" s="17">
        <v>3217.3</v>
      </c>
      <c r="I241" s="17">
        <v>3.79</v>
      </c>
      <c r="J241" s="40"/>
    </row>
    <row r="242" ht="11" customHeight="1" spans="1:10">
      <c r="A242" s="39"/>
      <c r="B242" s="20">
        <v>1</v>
      </c>
      <c r="C242" s="17">
        <v>42.36</v>
      </c>
      <c r="D242" s="16">
        <v>13963</v>
      </c>
      <c r="E242" s="17">
        <v>4.289</v>
      </c>
      <c r="F242" s="17">
        <v>98.83</v>
      </c>
      <c r="G242" s="16">
        <v>7955</v>
      </c>
      <c r="H242" s="17">
        <v>4186.79</v>
      </c>
      <c r="I242" s="17">
        <v>3.34</v>
      </c>
      <c r="J242" s="40"/>
    </row>
    <row r="243" s="1" customFormat="1" ht="14.25" spans="1:10">
      <c r="A243" s="11" t="s">
        <v>15</v>
      </c>
      <c r="B243" s="11" t="s">
        <v>45</v>
      </c>
      <c r="C243" s="11" t="s">
        <v>46</v>
      </c>
      <c r="D243" s="11" t="s">
        <v>19</v>
      </c>
      <c r="E243" s="11" t="s">
        <v>47</v>
      </c>
      <c r="F243" s="11" t="s">
        <v>48</v>
      </c>
      <c r="G243" s="11" t="s">
        <v>49</v>
      </c>
      <c r="H243" s="11" t="s">
        <v>50</v>
      </c>
      <c r="I243" s="11" t="s">
        <v>20</v>
      </c>
      <c r="J243" s="11" t="s">
        <v>51</v>
      </c>
    </row>
    <row r="244" s="1" customFormat="1" ht="19.5" spans="1:10">
      <c r="A244" s="12" t="s">
        <v>52</v>
      </c>
      <c r="B244" s="12" t="s">
        <v>53</v>
      </c>
      <c r="C244" s="12" t="s">
        <v>54</v>
      </c>
      <c r="D244" s="12" t="s">
        <v>55</v>
      </c>
      <c r="E244" s="12" t="s">
        <v>56</v>
      </c>
      <c r="F244" s="12" t="s">
        <v>57</v>
      </c>
      <c r="G244" s="12" t="s">
        <v>58</v>
      </c>
      <c r="H244" s="12" t="s">
        <v>59</v>
      </c>
      <c r="I244" s="12" t="s">
        <v>29</v>
      </c>
      <c r="J244" s="12" t="s">
        <v>60</v>
      </c>
    </row>
    <row r="245" s="1" customFormat="1" ht="14.25" spans="1:10">
      <c r="A245" s="36" t="s">
        <v>289</v>
      </c>
      <c r="B245" s="14" t="s">
        <v>62</v>
      </c>
      <c r="C245" s="14" t="s">
        <v>63</v>
      </c>
      <c r="D245" s="14" t="s">
        <v>37</v>
      </c>
      <c r="E245" s="14" t="s">
        <v>64</v>
      </c>
      <c r="F245" s="14" t="s">
        <v>36</v>
      </c>
      <c r="G245" s="14" t="s">
        <v>65</v>
      </c>
      <c r="H245" s="14" t="s">
        <v>35</v>
      </c>
      <c r="I245" s="14" t="s">
        <v>38</v>
      </c>
      <c r="J245" s="14" t="s">
        <v>66</v>
      </c>
    </row>
    <row r="246" spans="1:10">
      <c r="A246" s="37"/>
      <c r="B246" s="20">
        <v>0.4</v>
      </c>
      <c r="C246" s="17">
        <v>47.88</v>
      </c>
      <c r="D246" s="16">
        <v>2859</v>
      </c>
      <c r="E246" s="17">
        <v>0.754</v>
      </c>
      <c r="F246" s="17">
        <v>9.19</v>
      </c>
      <c r="G246" s="16">
        <v>3640</v>
      </c>
      <c r="H246" s="17">
        <v>440.1</v>
      </c>
      <c r="I246" s="17">
        <v>6.5</v>
      </c>
      <c r="J246" s="38" t="s">
        <v>39</v>
      </c>
    </row>
    <row r="247" spans="1:10">
      <c r="A247" s="37"/>
      <c r="B247" s="20">
        <v>0.45</v>
      </c>
      <c r="C247" s="17">
        <v>47.82</v>
      </c>
      <c r="D247" s="16">
        <v>3679</v>
      </c>
      <c r="E247" s="17">
        <v>0.99</v>
      </c>
      <c r="F247" s="17">
        <v>11.89</v>
      </c>
      <c r="G247" s="16">
        <v>4125</v>
      </c>
      <c r="H247" s="17">
        <v>568.49</v>
      </c>
      <c r="I247" s="17">
        <v>6.47</v>
      </c>
      <c r="J247" s="38"/>
    </row>
    <row r="248" spans="1:10">
      <c r="A248" s="37"/>
      <c r="B248" s="20">
        <v>0.5</v>
      </c>
      <c r="C248" s="17">
        <v>47.71</v>
      </c>
      <c r="D248" s="16">
        <v>4603</v>
      </c>
      <c r="E248" s="17">
        <v>1.248</v>
      </c>
      <c r="F248" s="17">
        <v>16.23</v>
      </c>
      <c r="G248" s="16">
        <v>4589</v>
      </c>
      <c r="H248" s="17">
        <v>774.27</v>
      </c>
      <c r="I248" s="17">
        <v>5.95</v>
      </c>
      <c r="J248" s="38"/>
    </row>
    <row r="249" spans="1:10">
      <c r="A249" s="37"/>
      <c r="B249" s="20">
        <v>0.55</v>
      </c>
      <c r="C249" s="17">
        <v>47.6</v>
      </c>
      <c r="D249" s="16">
        <v>5610</v>
      </c>
      <c r="E249" s="17">
        <v>1.558</v>
      </c>
      <c r="F249" s="17">
        <v>21.8</v>
      </c>
      <c r="G249" s="16">
        <v>5066</v>
      </c>
      <c r="H249" s="17">
        <v>1037.74</v>
      </c>
      <c r="I249" s="17">
        <v>5.41</v>
      </c>
      <c r="J249" s="38"/>
    </row>
    <row r="250" spans="1:10">
      <c r="A250" s="37"/>
      <c r="B250" s="20">
        <v>0.6</v>
      </c>
      <c r="C250" s="17">
        <v>47.45</v>
      </c>
      <c r="D250" s="16">
        <v>6838</v>
      </c>
      <c r="E250" s="17">
        <v>1.949</v>
      </c>
      <c r="F250" s="17">
        <v>29.01</v>
      </c>
      <c r="G250" s="16">
        <v>5590</v>
      </c>
      <c r="H250" s="17">
        <v>1376.61</v>
      </c>
      <c r="I250" s="17">
        <v>4.97</v>
      </c>
      <c r="J250" s="38"/>
    </row>
    <row r="251" spans="1:10">
      <c r="A251" s="37"/>
      <c r="B251" s="20">
        <v>0.65</v>
      </c>
      <c r="C251" s="17">
        <v>47.34</v>
      </c>
      <c r="D251" s="16">
        <v>7833</v>
      </c>
      <c r="E251" s="17">
        <v>2.258</v>
      </c>
      <c r="F251" s="17">
        <v>34.84</v>
      </c>
      <c r="G251" s="16">
        <v>5971</v>
      </c>
      <c r="H251" s="17">
        <v>1649.31</v>
      </c>
      <c r="I251" s="17">
        <v>4.75</v>
      </c>
      <c r="J251" s="38"/>
    </row>
    <row r="252" spans="1:10">
      <c r="A252" s="37"/>
      <c r="B252" s="20">
        <v>0.7</v>
      </c>
      <c r="C252" s="17">
        <v>47.14</v>
      </c>
      <c r="D252" s="16">
        <v>9113</v>
      </c>
      <c r="E252" s="17">
        <v>2.626</v>
      </c>
      <c r="F252" s="17">
        <v>43.71</v>
      </c>
      <c r="G252" s="16">
        <v>6393</v>
      </c>
      <c r="H252" s="17">
        <v>2060.8</v>
      </c>
      <c r="I252" s="17">
        <v>4.42</v>
      </c>
      <c r="J252" s="38"/>
    </row>
    <row r="253" spans="1:10">
      <c r="A253" s="37"/>
      <c r="B253" s="20">
        <v>0.75</v>
      </c>
      <c r="C253" s="17">
        <v>46.94</v>
      </c>
      <c r="D253" s="16">
        <v>10466</v>
      </c>
      <c r="E253" s="17">
        <v>3.026</v>
      </c>
      <c r="F253" s="17">
        <v>54</v>
      </c>
      <c r="G253" s="16">
        <v>6817</v>
      </c>
      <c r="H253" s="17">
        <v>2534.39</v>
      </c>
      <c r="I253" s="17">
        <v>4.13</v>
      </c>
      <c r="J253" s="38"/>
    </row>
    <row r="254" spans="1:10">
      <c r="A254" s="37"/>
      <c r="B254" s="20">
        <v>0.8</v>
      </c>
      <c r="C254" s="17">
        <v>46.73</v>
      </c>
      <c r="D254" s="16">
        <v>11639</v>
      </c>
      <c r="E254" s="17">
        <v>3.379</v>
      </c>
      <c r="F254" s="17">
        <v>63.47</v>
      </c>
      <c r="G254" s="16">
        <v>7162</v>
      </c>
      <c r="H254" s="17">
        <v>2965.88</v>
      </c>
      <c r="I254" s="17">
        <v>3.92</v>
      </c>
      <c r="J254" s="38"/>
    </row>
    <row r="255" spans="1:10">
      <c r="A255" s="37"/>
      <c r="B255" s="20">
        <v>0.9</v>
      </c>
      <c r="C255" s="17">
        <v>46.2</v>
      </c>
      <c r="D255" s="16">
        <v>14145</v>
      </c>
      <c r="E255" s="17">
        <v>4.194</v>
      </c>
      <c r="F255" s="17">
        <v>88.09</v>
      </c>
      <c r="G255" s="16">
        <v>7842</v>
      </c>
      <c r="H255" s="17">
        <v>4070.15</v>
      </c>
      <c r="I255" s="17">
        <v>3.48</v>
      </c>
      <c r="J255" s="38"/>
    </row>
    <row r="256" spans="1:10">
      <c r="A256" s="39"/>
      <c r="B256" s="20">
        <v>1</v>
      </c>
      <c r="C256" s="17">
        <v>45.56</v>
      </c>
      <c r="D256" s="16">
        <v>15565</v>
      </c>
      <c r="E256" s="17">
        <v>5.185</v>
      </c>
      <c r="F256" s="17">
        <v>117.22</v>
      </c>
      <c r="G256" s="16">
        <v>8385</v>
      </c>
      <c r="H256" s="17">
        <v>5340.63</v>
      </c>
      <c r="I256" s="17">
        <v>2.91</v>
      </c>
      <c r="J256" s="38"/>
    </row>
    <row r="257" s="1" customFormat="1" ht="14.25" spans="1:10">
      <c r="A257" s="11" t="s">
        <v>15</v>
      </c>
      <c r="B257" s="11" t="s">
        <v>45</v>
      </c>
      <c r="C257" s="11" t="s">
        <v>46</v>
      </c>
      <c r="D257" s="11" t="s">
        <v>19</v>
      </c>
      <c r="E257" s="11" t="s">
        <v>47</v>
      </c>
      <c r="F257" s="11" t="s">
        <v>48</v>
      </c>
      <c r="G257" s="11" t="s">
        <v>49</v>
      </c>
      <c r="H257" s="11" t="s">
        <v>50</v>
      </c>
      <c r="I257" s="11" t="s">
        <v>20</v>
      </c>
      <c r="J257" s="11" t="s">
        <v>51</v>
      </c>
    </row>
    <row r="258" s="1" customFormat="1" ht="19.5" spans="1:10">
      <c r="A258" s="12" t="s">
        <v>52</v>
      </c>
      <c r="B258" s="12" t="s">
        <v>53</v>
      </c>
      <c r="C258" s="12" t="s">
        <v>54</v>
      </c>
      <c r="D258" s="12" t="s">
        <v>55</v>
      </c>
      <c r="E258" s="12" t="s">
        <v>56</v>
      </c>
      <c r="F258" s="12" t="s">
        <v>57</v>
      </c>
      <c r="G258" s="12" t="s">
        <v>58</v>
      </c>
      <c r="H258" s="12" t="s">
        <v>59</v>
      </c>
      <c r="I258" s="12" t="s">
        <v>29</v>
      </c>
      <c r="J258" s="12" t="s">
        <v>60</v>
      </c>
    </row>
    <row r="259" s="1" customFormat="1" ht="14.25" spans="1:10">
      <c r="A259" s="36" t="s">
        <v>289</v>
      </c>
      <c r="B259" s="14" t="s">
        <v>62</v>
      </c>
      <c r="C259" s="14" t="s">
        <v>63</v>
      </c>
      <c r="D259" s="14" t="s">
        <v>37</v>
      </c>
      <c r="E259" s="14" t="s">
        <v>64</v>
      </c>
      <c r="F259" s="14" t="s">
        <v>36</v>
      </c>
      <c r="G259" s="14" t="s">
        <v>65</v>
      </c>
      <c r="H259" s="14" t="s">
        <v>35</v>
      </c>
      <c r="I259" s="14" t="s">
        <v>38</v>
      </c>
      <c r="J259" s="14" t="s">
        <v>66</v>
      </c>
    </row>
    <row r="260" spans="1:10">
      <c r="A260" s="37"/>
      <c r="B260" s="20">
        <v>0.4</v>
      </c>
      <c r="C260" s="17">
        <v>36.89</v>
      </c>
      <c r="D260" s="16">
        <v>2152</v>
      </c>
      <c r="E260" s="17">
        <v>0.635</v>
      </c>
      <c r="F260" s="17">
        <v>7.12</v>
      </c>
      <c r="G260" s="16">
        <v>2891</v>
      </c>
      <c r="H260" s="17">
        <v>262.47</v>
      </c>
      <c r="I260" s="17">
        <v>8.2</v>
      </c>
      <c r="J260" s="38">
        <v>80</v>
      </c>
    </row>
    <row r="261" spans="1:10">
      <c r="A261" s="37"/>
      <c r="B261" s="20">
        <v>0.45</v>
      </c>
      <c r="C261" s="17">
        <v>36.84</v>
      </c>
      <c r="D261" s="16">
        <v>2716</v>
      </c>
      <c r="E261" s="17">
        <v>0.843</v>
      </c>
      <c r="F261" s="17">
        <v>9.36</v>
      </c>
      <c r="G261" s="16">
        <v>3224</v>
      </c>
      <c r="H261" s="17">
        <v>344.93</v>
      </c>
      <c r="I261" s="17">
        <v>7.87</v>
      </c>
      <c r="J261" s="38"/>
    </row>
    <row r="262" spans="1:10">
      <c r="A262" s="37"/>
      <c r="B262" s="20">
        <v>0.5</v>
      </c>
      <c r="C262" s="17">
        <v>36.75</v>
      </c>
      <c r="D262" s="16">
        <v>3407</v>
      </c>
      <c r="E262" s="17">
        <v>1.037</v>
      </c>
      <c r="F262" s="17">
        <v>13.32</v>
      </c>
      <c r="G262" s="16">
        <v>3606</v>
      </c>
      <c r="H262" s="17">
        <v>489.32</v>
      </c>
      <c r="I262" s="17">
        <v>6.97</v>
      </c>
      <c r="J262" s="38"/>
    </row>
    <row r="263" spans="1:10">
      <c r="A263" s="37"/>
      <c r="B263" s="20">
        <v>0.55</v>
      </c>
      <c r="C263" s="17">
        <v>36.64</v>
      </c>
      <c r="D263" s="16">
        <v>4226</v>
      </c>
      <c r="E263" s="17">
        <v>1.284</v>
      </c>
      <c r="F263" s="17">
        <v>17.79</v>
      </c>
      <c r="G263" s="16">
        <v>4000</v>
      </c>
      <c r="H263" s="17">
        <v>651.65</v>
      </c>
      <c r="I263" s="17">
        <v>6.49</v>
      </c>
      <c r="J263" s="38"/>
    </row>
    <row r="264" spans="1:10">
      <c r="A264" s="37"/>
      <c r="B264" s="20">
        <v>0.6</v>
      </c>
      <c r="C264" s="17">
        <v>36.59</v>
      </c>
      <c r="D264" s="16">
        <v>4908</v>
      </c>
      <c r="E264" s="17">
        <v>1.491</v>
      </c>
      <c r="F264" s="17">
        <v>21.1</v>
      </c>
      <c r="G264" s="16">
        <v>4319</v>
      </c>
      <c r="H264" s="17">
        <v>771.85</v>
      </c>
      <c r="I264" s="17">
        <v>6.36</v>
      </c>
      <c r="J264" s="38"/>
    </row>
    <row r="265" spans="1:10">
      <c r="A265" s="37"/>
      <c r="B265" s="20">
        <v>0.65</v>
      </c>
      <c r="C265" s="17">
        <v>36.49</v>
      </c>
      <c r="D265" s="16">
        <v>5602</v>
      </c>
      <c r="E265" s="17">
        <v>1.683</v>
      </c>
      <c r="F265" s="17">
        <v>25.61</v>
      </c>
      <c r="G265" s="16">
        <v>4614</v>
      </c>
      <c r="H265" s="17">
        <v>934.4</v>
      </c>
      <c r="I265" s="17">
        <v>6</v>
      </c>
      <c r="J265" s="38"/>
    </row>
    <row r="266" spans="1:10">
      <c r="A266" s="37"/>
      <c r="B266" s="20">
        <v>0.7</v>
      </c>
      <c r="C266" s="17">
        <v>36.35</v>
      </c>
      <c r="D266" s="16">
        <v>6519</v>
      </c>
      <c r="E266" s="17">
        <v>1.954</v>
      </c>
      <c r="F266" s="17">
        <v>31.71</v>
      </c>
      <c r="G266" s="16">
        <v>4949</v>
      </c>
      <c r="H266" s="17">
        <v>1152.89</v>
      </c>
      <c r="I266" s="17">
        <v>5.66</v>
      </c>
      <c r="J266" s="38"/>
    </row>
    <row r="267" spans="1:10">
      <c r="A267" s="37"/>
      <c r="B267" s="20">
        <v>0.75</v>
      </c>
      <c r="C267" s="17">
        <v>36.2</v>
      </c>
      <c r="D267" s="16">
        <v>7567</v>
      </c>
      <c r="E267" s="17">
        <v>2.298</v>
      </c>
      <c r="F267" s="17">
        <v>39.56</v>
      </c>
      <c r="G267" s="16">
        <v>5309</v>
      </c>
      <c r="H267" s="17">
        <v>1431.89</v>
      </c>
      <c r="I267" s="17">
        <v>5.29</v>
      </c>
      <c r="J267" s="38"/>
    </row>
    <row r="268" spans="1:10">
      <c r="A268" s="37"/>
      <c r="B268" s="20">
        <v>0.8</v>
      </c>
      <c r="C268" s="17">
        <v>36.01</v>
      </c>
      <c r="D268" s="16">
        <v>8565</v>
      </c>
      <c r="E268" s="17">
        <v>2.622</v>
      </c>
      <c r="F268" s="17">
        <v>48.45</v>
      </c>
      <c r="G268" s="16">
        <v>5657</v>
      </c>
      <c r="H268" s="17">
        <v>1745</v>
      </c>
      <c r="I268" s="17">
        <v>4.91</v>
      </c>
      <c r="J268" s="38"/>
    </row>
    <row r="269" spans="1:10">
      <c r="A269" s="37"/>
      <c r="B269" s="20">
        <v>0.9</v>
      </c>
      <c r="C269" s="17">
        <v>35.64</v>
      </c>
      <c r="D269" s="16">
        <v>10521</v>
      </c>
      <c r="E269" s="17">
        <v>3.224</v>
      </c>
      <c r="F269" s="17">
        <v>66.13</v>
      </c>
      <c r="G269" s="16">
        <v>6223</v>
      </c>
      <c r="H269" s="17">
        <v>2356.93</v>
      </c>
      <c r="I269" s="17">
        <v>4.46</v>
      </c>
      <c r="J269" s="38"/>
    </row>
    <row r="270" spans="1:10">
      <c r="A270" s="39"/>
      <c r="B270" s="20">
        <v>1</v>
      </c>
      <c r="C270" s="17">
        <v>35.23</v>
      </c>
      <c r="D270" s="16">
        <v>12378</v>
      </c>
      <c r="E270" s="17">
        <v>3.778</v>
      </c>
      <c r="F270" s="17">
        <v>85.35</v>
      </c>
      <c r="G270" s="16">
        <v>6702</v>
      </c>
      <c r="H270" s="17">
        <v>3006.64</v>
      </c>
      <c r="I270" s="17">
        <v>4.12</v>
      </c>
      <c r="J270" s="38"/>
    </row>
    <row r="271" s="1" customFormat="1" ht="14.25" spans="1:10">
      <c r="A271" s="11" t="s">
        <v>15</v>
      </c>
      <c r="B271" s="11" t="s">
        <v>45</v>
      </c>
      <c r="C271" s="11" t="s">
        <v>46</v>
      </c>
      <c r="D271" s="11" t="s">
        <v>19</v>
      </c>
      <c r="E271" s="11" t="s">
        <v>47</v>
      </c>
      <c r="F271" s="11" t="s">
        <v>48</v>
      </c>
      <c r="G271" s="11" t="s">
        <v>49</v>
      </c>
      <c r="H271" s="11" t="s">
        <v>50</v>
      </c>
      <c r="I271" s="11" t="s">
        <v>20</v>
      </c>
      <c r="J271" s="11" t="s">
        <v>51</v>
      </c>
    </row>
    <row r="272" s="1" customFormat="1" ht="19.5" spans="1:10">
      <c r="A272" s="12" t="s">
        <v>52</v>
      </c>
      <c r="B272" s="12" t="s">
        <v>53</v>
      </c>
      <c r="C272" s="12" t="s">
        <v>54</v>
      </c>
      <c r="D272" s="12" t="s">
        <v>55</v>
      </c>
      <c r="E272" s="12" t="s">
        <v>56</v>
      </c>
      <c r="F272" s="12" t="s">
        <v>57</v>
      </c>
      <c r="G272" s="12" t="s">
        <v>58</v>
      </c>
      <c r="H272" s="12" t="s">
        <v>59</v>
      </c>
      <c r="I272" s="12" t="s">
        <v>29</v>
      </c>
      <c r="J272" s="12" t="s">
        <v>60</v>
      </c>
    </row>
    <row r="273" s="1" customFormat="1" ht="14.25" spans="1:10">
      <c r="A273" s="36" t="s">
        <v>289</v>
      </c>
      <c r="B273" s="14" t="s">
        <v>62</v>
      </c>
      <c r="C273" s="14" t="s">
        <v>63</v>
      </c>
      <c r="D273" s="14" t="s">
        <v>37</v>
      </c>
      <c r="E273" s="14" t="s">
        <v>64</v>
      </c>
      <c r="F273" s="14" t="s">
        <v>36</v>
      </c>
      <c r="G273" s="14" t="s">
        <v>65</v>
      </c>
      <c r="H273" s="14" t="s">
        <v>35</v>
      </c>
      <c r="I273" s="14" t="s">
        <v>38</v>
      </c>
      <c r="J273" s="14" t="s">
        <v>66</v>
      </c>
    </row>
    <row r="274" spans="1:10">
      <c r="A274" s="37"/>
      <c r="B274" s="20">
        <v>0.4</v>
      </c>
      <c r="C274" s="17">
        <v>41.81</v>
      </c>
      <c r="D274" s="16">
        <v>2744</v>
      </c>
      <c r="E274" s="17">
        <v>0.788</v>
      </c>
      <c r="F274" s="17">
        <v>8.47</v>
      </c>
      <c r="G274" s="16">
        <v>3231</v>
      </c>
      <c r="H274" s="17">
        <v>354.23</v>
      </c>
      <c r="I274" s="17">
        <v>7.75</v>
      </c>
      <c r="J274" s="38" t="s">
        <v>39</v>
      </c>
    </row>
    <row r="275" spans="1:10">
      <c r="A275" s="37"/>
      <c r="B275" s="20">
        <v>0.45</v>
      </c>
      <c r="C275" s="17">
        <v>41.75</v>
      </c>
      <c r="D275" s="16">
        <v>3362</v>
      </c>
      <c r="E275" s="17">
        <v>0.951</v>
      </c>
      <c r="F275" s="17">
        <v>11.33</v>
      </c>
      <c r="G275" s="16">
        <v>3589</v>
      </c>
      <c r="H275" s="17">
        <v>472.81</v>
      </c>
      <c r="I275" s="17">
        <v>7.11</v>
      </c>
      <c r="J275" s="38"/>
    </row>
    <row r="276" spans="1:10">
      <c r="A276" s="37"/>
      <c r="B276" s="20">
        <v>0.5</v>
      </c>
      <c r="C276" s="17">
        <v>41.65</v>
      </c>
      <c r="D276" s="16">
        <v>4257</v>
      </c>
      <c r="E276" s="17">
        <v>1.218</v>
      </c>
      <c r="F276" s="17">
        <v>15.7</v>
      </c>
      <c r="G276" s="16">
        <v>4035</v>
      </c>
      <c r="H276" s="17">
        <v>653.86</v>
      </c>
      <c r="I276" s="17">
        <v>6.51</v>
      </c>
      <c r="J276" s="38"/>
    </row>
    <row r="277" spans="1:10">
      <c r="A277" s="37"/>
      <c r="B277" s="20">
        <v>0.55</v>
      </c>
      <c r="C277" s="17">
        <v>41.54</v>
      </c>
      <c r="D277" s="16">
        <v>5193</v>
      </c>
      <c r="E277" s="17">
        <v>1.487</v>
      </c>
      <c r="F277" s="17">
        <v>20.7</v>
      </c>
      <c r="G277" s="16">
        <v>4444</v>
      </c>
      <c r="H277" s="17">
        <v>859.97</v>
      </c>
      <c r="I277" s="17">
        <v>6.04</v>
      </c>
      <c r="J277" s="38"/>
    </row>
    <row r="278" spans="1:10">
      <c r="A278" s="37"/>
      <c r="B278" s="20">
        <v>0.6</v>
      </c>
      <c r="C278" s="17">
        <v>41.43</v>
      </c>
      <c r="D278" s="16">
        <v>6059</v>
      </c>
      <c r="E278" s="17">
        <v>1.764</v>
      </c>
      <c r="F278" s="17">
        <v>25.66</v>
      </c>
      <c r="G278" s="16">
        <v>4798</v>
      </c>
      <c r="H278" s="17">
        <v>1062.94</v>
      </c>
      <c r="I278" s="17">
        <v>5.7</v>
      </c>
      <c r="J278" s="38"/>
    </row>
    <row r="279" spans="1:10">
      <c r="A279" s="37"/>
      <c r="B279" s="20">
        <v>0.65</v>
      </c>
      <c r="C279" s="17">
        <v>41.34</v>
      </c>
      <c r="D279" s="16">
        <v>6867</v>
      </c>
      <c r="E279" s="17">
        <v>2.033</v>
      </c>
      <c r="F279" s="17">
        <v>30.44</v>
      </c>
      <c r="G279" s="16">
        <v>5120</v>
      </c>
      <c r="H279" s="17">
        <v>1258.42</v>
      </c>
      <c r="I279" s="17">
        <v>5.46</v>
      </c>
      <c r="J279" s="38"/>
    </row>
    <row r="280" spans="1:10">
      <c r="A280" s="37"/>
      <c r="B280" s="20">
        <v>0.7</v>
      </c>
      <c r="C280" s="17">
        <v>41.12</v>
      </c>
      <c r="D280" s="16">
        <v>8345</v>
      </c>
      <c r="E280" s="17">
        <v>2.484</v>
      </c>
      <c r="F280" s="17">
        <v>41.15</v>
      </c>
      <c r="G280" s="16">
        <v>5612</v>
      </c>
      <c r="H280" s="17">
        <v>1692.37</v>
      </c>
      <c r="I280" s="17">
        <v>4.93</v>
      </c>
      <c r="J280" s="38"/>
    </row>
    <row r="281" spans="1:10">
      <c r="A281" s="37"/>
      <c r="B281" s="20">
        <v>0.75</v>
      </c>
      <c r="C281" s="17">
        <v>40.93</v>
      </c>
      <c r="D281" s="16">
        <v>9473</v>
      </c>
      <c r="E281" s="17">
        <v>2.847</v>
      </c>
      <c r="F281" s="17">
        <v>50.13</v>
      </c>
      <c r="G281" s="16">
        <v>5971</v>
      </c>
      <c r="H281" s="17">
        <v>2051.85</v>
      </c>
      <c r="I281" s="17">
        <v>4.62</v>
      </c>
      <c r="J281" s="38"/>
    </row>
    <row r="282" spans="1:10">
      <c r="A282" s="37"/>
      <c r="B282" s="20">
        <v>0.8</v>
      </c>
      <c r="C282" s="17">
        <v>40.75</v>
      </c>
      <c r="D282" s="16">
        <v>10413</v>
      </c>
      <c r="E282" s="17">
        <v>3.14</v>
      </c>
      <c r="F282" s="17">
        <v>58.56</v>
      </c>
      <c r="G282" s="16">
        <v>6288</v>
      </c>
      <c r="H282" s="17">
        <v>2386.68</v>
      </c>
      <c r="I282" s="17">
        <v>4.36</v>
      </c>
      <c r="J282" s="38"/>
    </row>
    <row r="283" spans="1:10">
      <c r="A283" s="37"/>
      <c r="B283" s="20">
        <v>0.9</v>
      </c>
      <c r="C283" s="17">
        <v>40.28</v>
      </c>
      <c r="D283" s="16">
        <v>12908</v>
      </c>
      <c r="E283" s="17">
        <v>3.872</v>
      </c>
      <c r="F283" s="17">
        <v>80.81</v>
      </c>
      <c r="G283" s="16">
        <v>6882</v>
      </c>
      <c r="H283" s="17">
        <v>3254.88</v>
      </c>
      <c r="I283" s="17">
        <v>3.97</v>
      </c>
      <c r="J283" s="38"/>
    </row>
    <row r="284" spans="1:10">
      <c r="A284" s="39"/>
      <c r="B284" s="20">
        <v>1</v>
      </c>
      <c r="C284" s="17">
        <v>39.75</v>
      </c>
      <c r="D284" s="16">
        <v>15224</v>
      </c>
      <c r="E284" s="17">
        <v>4.565</v>
      </c>
      <c r="F284" s="17">
        <v>105.26</v>
      </c>
      <c r="G284" s="16">
        <v>7394</v>
      </c>
      <c r="H284" s="17">
        <v>4184.19</v>
      </c>
      <c r="I284" s="17">
        <v>3.64</v>
      </c>
      <c r="J284" s="38"/>
    </row>
    <row r="285" s="1" customFormat="1" ht="14.25" spans="1:10">
      <c r="A285" s="11" t="s">
        <v>15</v>
      </c>
      <c r="B285" s="11" t="s">
        <v>45</v>
      </c>
      <c r="C285" s="11" t="s">
        <v>46</v>
      </c>
      <c r="D285" s="11" t="s">
        <v>19</v>
      </c>
      <c r="E285" s="11" t="s">
        <v>47</v>
      </c>
      <c r="F285" s="11" t="s">
        <v>48</v>
      </c>
      <c r="G285" s="11" t="s">
        <v>49</v>
      </c>
      <c r="H285" s="11" t="s">
        <v>50</v>
      </c>
      <c r="I285" s="11" t="s">
        <v>20</v>
      </c>
      <c r="J285" s="11" t="s">
        <v>51</v>
      </c>
    </row>
    <row r="286" s="1" customFormat="1" ht="19.5" spans="1:10">
      <c r="A286" s="12" t="s">
        <v>52</v>
      </c>
      <c r="B286" s="12" t="s">
        <v>53</v>
      </c>
      <c r="C286" s="12" t="s">
        <v>54</v>
      </c>
      <c r="D286" s="12" t="s">
        <v>55</v>
      </c>
      <c r="E286" s="12" t="s">
        <v>56</v>
      </c>
      <c r="F286" s="12" t="s">
        <v>57</v>
      </c>
      <c r="G286" s="12" t="s">
        <v>58</v>
      </c>
      <c r="H286" s="12" t="s">
        <v>59</v>
      </c>
      <c r="I286" s="12" t="s">
        <v>29</v>
      </c>
      <c r="J286" s="12" t="s">
        <v>60</v>
      </c>
    </row>
    <row r="287" s="1" customFormat="1" ht="14.25" spans="1:10">
      <c r="A287" s="36" t="s">
        <v>289</v>
      </c>
      <c r="B287" s="14" t="s">
        <v>62</v>
      </c>
      <c r="C287" s="14" t="s">
        <v>63</v>
      </c>
      <c r="D287" s="14" t="s">
        <v>37</v>
      </c>
      <c r="E287" s="14" t="s">
        <v>64</v>
      </c>
      <c r="F287" s="14" t="s">
        <v>36</v>
      </c>
      <c r="G287" s="14" t="s">
        <v>65</v>
      </c>
      <c r="H287" s="14" t="s">
        <v>35</v>
      </c>
      <c r="I287" s="14" t="s">
        <v>38</v>
      </c>
      <c r="J287" s="14" t="s">
        <v>66</v>
      </c>
    </row>
    <row r="288" spans="1:10">
      <c r="A288" s="37"/>
      <c r="B288" s="20">
        <v>0.4</v>
      </c>
      <c r="C288" s="17">
        <v>44.29</v>
      </c>
      <c r="D288" s="16">
        <v>3022</v>
      </c>
      <c r="E288" s="17">
        <v>0.862</v>
      </c>
      <c r="F288" s="17">
        <v>9.27</v>
      </c>
      <c r="G288" s="16">
        <v>3402</v>
      </c>
      <c r="H288" s="17">
        <v>410.71</v>
      </c>
      <c r="I288" s="17">
        <v>7.36</v>
      </c>
      <c r="J288" s="40">
        <v>88</v>
      </c>
    </row>
    <row r="289" spans="1:10">
      <c r="A289" s="37"/>
      <c r="B289" s="20">
        <v>0.45</v>
      </c>
      <c r="C289" s="17">
        <v>44.22</v>
      </c>
      <c r="D289" s="16">
        <v>3724</v>
      </c>
      <c r="E289" s="17">
        <v>1.055</v>
      </c>
      <c r="F289" s="17">
        <v>12.29</v>
      </c>
      <c r="G289" s="16">
        <v>3784</v>
      </c>
      <c r="H289" s="17">
        <v>543.49</v>
      </c>
      <c r="I289" s="17">
        <v>6.85</v>
      </c>
      <c r="J289" s="40"/>
    </row>
    <row r="290" spans="1:10">
      <c r="A290" s="37"/>
      <c r="B290" s="20">
        <v>0.5</v>
      </c>
      <c r="C290" s="17">
        <v>44.13</v>
      </c>
      <c r="D290" s="16">
        <v>4675</v>
      </c>
      <c r="E290" s="17">
        <v>1.343</v>
      </c>
      <c r="F290" s="17">
        <v>16.71</v>
      </c>
      <c r="G290" s="16">
        <v>4233</v>
      </c>
      <c r="H290" s="17">
        <v>737.3</v>
      </c>
      <c r="I290" s="17">
        <v>6.34</v>
      </c>
      <c r="J290" s="40"/>
    </row>
    <row r="291" spans="1:10">
      <c r="A291" s="37"/>
      <c r="B291" s="20">
        <v>0.55</v>
      </c>
      <c r="C291" s="17">
        <v>44.02</v>
      </c>
      <c r="D291" s="16">
        <v>5705</v>
      </c>
      <c r="E291" s="17">
        <v>1.653</v>
      </c>
      <c r="F291" s="17">
        <v>22.21</v>
      </c>
      <c r="G291" s="16">
        <v>4671</v>
      </c>
      <c r="H291" s="17">
        <v>977.58</v>
      </c>
      <c r="I291" s="17">
        <v>5.84</v>
      </c>
      <c r="J291" s="40"/>
    </row>
    <row r="292" spans="1:10">
      <c r="A292" s="37"/>
      <c r="B292" s="20">
        <v>0.6</v>
      </c>
      <c r="C292" s="17">
        <v>43.9</v>
      </c>
      <c r="D292" s="16">
        <v>6611</v>
      </c>
      <c r="E292" s="17">
        <v>1.953</v>
      </c>
      <c r="F292" s="17">
        <v>27.56</v>
      </c>
      <c r="G292" s="16">
        <v>5034</v>
      </c>
      <c r="H292" s="17">
        <v>1210</v>
      </c>
      <c r="I292" s="17">
        <v>5.46</v>
      </c>
      <c r="J292" s="40"/>
    </row>
    <row r="293" spans="1:10">
      <c r="A293" s="37"/>
      <c r="B293" s="20">
        <v>0.65</v>
      </c>
      <c r="C293" s="17">
        <v>43.71</v>
      </c>
      <c r="D293" s="16">
        <v>7925</v>
      </c>
      <c r="E293" s="17">
        <v>2.359</v>
      </c>
      <c r="F293" s="17">
        <v>36.66</v>
      </c>
      <c r="G293" s="16">
        <v>5502</v>
      </c>
      <c r="H293" s="17">
        <v>1602.21</v>
      </c>
      <c r="I293" s="17">
        <v>4.95</v>
      </c>
      <c r="J293" s="40"/>
    </row>
    <row r="294" spans="1:10">
      <c r="A294" s="37"/>
      <c r="B294" s="20">
        <v>0.7</v>
      </c>
      <c r="C294" s="17">
        <v>43.55</v>
      </c>
      <c r="D294" s="16">
        <v>9124</v>
      </c>
      <c r="E294" s="17">
        <v>2.742</v>
      </c>
      <c r="F294" s="17">
        <v>44.55</v>
      </c>
      <c r="G294" s="16">
        <v>5887</v>
      </c>
      <c r="H294" s="17">
        <v>1940.16</v>
      </c>
      <c r="I294" s="17">
        <v>4.7</v>
      </c>
      <c r="J294" s="40"/>
    </row>
    <row r="295" spans="1:10">
      <c r="A295" s="37"/>
      <c r="B295" s="20">
        <v>0.75</v>
      </c>
      <c r="C295" s="17">
        <v>43.31</v>
      </c>
      <c r="D295" s="16">
        <v>10390</v>
      </c>
      <c r="E295" s="17">
        <v>3.132</v>
      </c>
      <c r="F295" s="17">
        <v>55.26</v>
      </c>
      <c r="G295" s="16">
        <v>6272</v>
      </c>
      <c r="H295" s="17">
        <v>2393.45</v>
      </c>
      <c r="I295" s="17">
        <v>4.34</v>
      </c>
      <c r="J295" s="40"/>
    </row>
    <row r="296" spans="1:10">
      <c r="A296" s="37"/>
      <c r="B296" s="20">
        <v>0.8</v>
      </c>
      <c r="C296" s="17">
        <v>43.12</v>
      </c>
      <c r="D296" s="16">
        <v>11599</v>
      </c>
      <c r="E296" s="17">
        <v>3.485</v>
      </c>
      <c r="F296" s="17">
        <v>64.75</v>
      </c>
      <c r="G296" s="16">
        <v>6589</v>
      </c>
      <c r="H296" s="17">
        <v>2792.01</v>
      </c>
      <c r="I296" s="17">
        <v>4.15</v>
      </c>
      <c r="J296" s="40"/>
    </row>
    <row r="297" spans="1:10">
      <c r="A297" s="37"/>
      <c r="B297" s="20">
        <v>0.9</v>
      </c>
      <c r="C297" s="17">
        <v>42.59</v>
      </c>
      <c r="D297" s="16">
        <v>14221</v>
      </c>
      <c r="E297" s="17">
        <v>4.262</v>
      </c>
      <c r="F297" s="17">
        <v>89.21</v>
      </c>
      <c r="G297" s="16">
        <v>7197</v>
      </c>
      <c r="H297" s="17">
        <v>3799.33</v>
      </c>
      <c r="I297" s="17">
        <v>3.74</v>
      </c>
      <c r="J297" s="40"/>
    </row>
    <row r="298" spans="1:10">
      <c r="A298" s="39"/>
      <c r="B298" s="20">
        <v>1</v>
      </c>
      <c r="C298" s="17">
        <v>42.01</v>
      </c>
      <c r="D298" s="16">
        <v>16542</v>
      </c>
      <c r="E298" s="17">
        <v>5.011</v>
      </c>
      <c r="F298" s="17">
        <v>115.89</v>
      </c>
      <c r="G298" s="16">
        <v>7725</v>
      </c>
      <c r="H298" s="17">
        <v>4868.09</v>
      </c>
      <c r="I298" s="17">
        <v>3.4</v>
      </c>
      <c r="J298" s="40"/>
    </row>
    <row r="299" s="1" customFormat="1" ht="14.25" spans="1:10">
      <c r="A299" s="11" t="s">
        <v>15</v>
      </c>
      <c r="B299" s="11" t="s">
        <v>45</v>
      </c>
      <c r="C299" s="11" t="s">
        <v>46</v>
      </c>
      <c r="D299" s="11" t="s">
        <v>19</v>
      </c>
      <c r="E299" s="11" t="s">
        <v>47</v>
      </c>
      <c r="F299" s="11" t="s">
        <v>48</v>
      </c>
      <c r="G299" s="11" t="s">
        <v>49</v>
      </c>
      <c r="H299" s="11" t="s">
        <v>50</v>
      </c>
      <c r="I299" s="11" t="s">
        <v>20</v>
      </c>
      <c r="J299" s="11" t="s">
        <v>51</v>
      </c>
    </row>
    <row r="300" s="1" customFormat="1" ht="19.5" spans="1:10">
      <c r="A300" s="12" t="s">
        <v>52</v>
      </c>
      <c r="B300" s="12" t="s">
        <v>53</v>
      </c>
      <c r="C300" s="12" t="s">
        <v>54</v>
      </c>
      <c r="D300" s="12" t="s">
        <v>55</v>
      </c>
      <c r="E300" s="12" t="s">
        <v>56</v>
      </c>
      <c r="F300" s="12" t="s">
        <v>57</v>
      </c>
      <c r="G300" s="12" t="s">
        <v>58</v>
      </c>
      <c r="H300" s="12" t="s">
        <v>59</v>
      </c>
      <c r="I300" s="12" t="s">
        <v>29</v>
      </c>
      <c r="J300" s="12" t="s">
        <v>60</v>
      </c>
    </row>
    <row r="301" s="1" customFormat="1" ht="14.25" spans="1:10">
      <c r="A301" s="36" t="s">
        <v>289</v>
      </c>
      <c r="B301" s="14" t="s">
        <v>62</v>
      </c>
      <c r="C301" s="14" t="s">
        <v>63</v>
      </c>
      <c r="D301" s="14" t="s">
        <v>37</v>
      </c>
      <c r="E301" s="14" t="s">
        <v>64</v>
      </c>
      <c r="F301" s="14" t="s">
        <v>36</v>
      </c>
      <c r="G301" s="14" t="s">
        <v>65</v>
      </c>
      <c r="H301" s="14" t="s">
        <v>35</v>
      </c>
      <c r="I301" s="14" t="s">
        <v>38</v>
      </c>
      <c r="J301" s="14" t="s">
        <v>66</v>
      </c>
    </row>
    <row r="302" spans="1:10">
      <c r="A302" s="37"/>
      <c r="B302" s="20">
        <v>0.4</v>
      </c>
      <c r="C302" s="17">
        <v>47.8</v>
      </c>
      <c r="D302" s="16">
        <v>3320</v>
      </c>
      <c r="E302" s="17">
        <v>0.918</v>
      </c>
      <c r="F302" s="17">
        <v>10.41</v>
      </c>
      <c r="G302" s="16">
        <v>3584</v>
      </c>
      <c r="H302" s="17">
        <v>497.53</v>
      </c>
      <c r="I302" s="17">
        <v>6.67</v>
      </c>
      <c r="J302" s="38" t="s">
        <v>39</v>
      </c>
    </row>
    <row r="303" spans="1:10">
      <c r="A303" s="37"/>
      <c r="B303" s="20">
        <v>0.45</v>
      </c>
      <c r="C303" s="17">
        <v>47.73</v>
      </c>
      <c r="D303" s="16">
        <v>4266</v>
      </c>
      <c r="E303" s="17">
        <v>1.209</v>
      </c>
      <c r="F303" s="17">
        <v>13.56</v>
      </c>
      <c r="G303" s="16">
        <v>4049</v>
      </c>
      <c r="H303" s="17">
        <v>647.38</v>
      </c>
      <c r="I303" s="17">
        <v>6.59</v>
      </c>
      <c r="J303" s="38"/>
    </row>
    <row r="304" spans="1:10">
      <c r="A304" s="37"/>
      <c r="B304" s="20">
        <v>0.5</v>
      </c>
      <c r="C304" s="17">
        <v>47.62</v>
      </c>
      <c r="D304" s="16">
        <v>5304</v>
      </c>
      <c r="E304" s="17">
        <v>1.517</v>
      </c>
      <c r="F304" s="17">
        <v>18.41</v>
      </c>
      <c r="G304" s="16">
        <v>4508</v>
      </c>
      <c r="H304" s="17">
        <v>876.76</v>
      </c>
      <c r="I304" s="17">
        <v>6.05</v>
      </c>
      <c r="J304" s="38"/>
    </row>
    <row r="305" spans="1:10">
      <c r="A305" s="37"/>
      <c r="B305" s="20">
        <v>0.55</v>
      </c>
      <c r="C305" s="17">
        <v>47.49</v>
      </c>
      <c r="D305" s="16">
        <v>6518</v>
      </c>
      <c r="E305" s="17">
        <v>1.91</v>
      </c>
      <c r="F305" s="17">
        <v>25.17</v>
      </c>
      <c r="G305" s="16">
        <v>4973</v>
      </c>
      <c r="H305" s="17">
        <v>1195.14</v>
      </c>
      <c r="I305" s="17">
        <v>5.45</v>
      </c>
      <c r="J305" s="38"/>
    </row>
    <row r="306" spans="1:10">
      <c r="A306" s="37"/>
      <c r="B306" s="20">
        <v>0.6</v>
      </c>
      <c r="C306" s="17">
        <v>47.3</v>
      </c>
      <c r="D306" s="16">
        <v>7904</v>
      </c>
      <c r="E306" s="17">
        <v>2.351</v>
      </c>
      <c r="F306" s="17">
        <v>34.04</v>
      </c>
      <c r="G306" s="16">
        <v>5490</v>
      </c>
      <c r="H306" s="17">
        <v>1609.78</v>
      </c>
      <c r="I306" s="17">
        <v>4.91</v>
      </c>
      <c r="J306" s="38"/>
    </row>
    <row r="307" spans="1:10">
      <c r="A307" s="37"/>
      <c r="B307" s="20">
        <v>0.65</v>
      </c>
      <c r="C307" s="17">
        <v>47.15</v>
      </c>
      <c r="D307" s="16">
        <v>9064</v>
      </c>
      <c r="E307" s="17">
        <v>2.724</v>
      </c>
      <c r="F307" s="17">
        <v>41.12</v>
      </c>
      <c r="G307" s="16">
        <v>5855</v>
      </c>
      <c r="H307" s="17">
        <v>1938.57</v>
      </c>
      <c r="I307" s="17">
        <v>4.68</v>
      </c>
      <c r="J307" s="38"/>
    </row>
    <row r="308" spans="1:10">
      <c r="A308" s="37"/>
      <c r="B308" s="20">
        <v>0.7</v>
      </c>
      <c r="C308" s="17">
        <v>46.94</v>
      </c>
      <c r="D308" s="16">
        <v>10453</v>
      </c>
      <c r="E308" s="17">
        <v>3.153</v>
      </c>
      <c r="F308" s="17">
        <v>51.11</v>
      </c>
      <c r="G308" s="16">
        <v>6269</v>
      </c>
      <c r="H308" s="17">
        <v>2399.23</v>
      </c>
      <c r="I308" s="17">
        <v>4.36</v>
      </c>
      <c r="J308" s="38"/>
    </row>
    <row r="309" spans="1:10">
      <c r="A309" s="37"/>
      <c r="B309" s="20">
        <v>0.75</v>
      </c>
      <c r="C309" s="17">
        <v>46.71</v>
      </c>
      <c r="D309" s="16">
        <v>11916</v>
      </c>
      <c r="E309" s="17">
        <v>3.585</v>
      </c>
      <c r="F309" s="17">
        <v>62.32</v>
      </c>
      <c r="G309" s="16">
        <v>6669</v>
      </c>
      <c r="H309" s="17">
        <v>2910.67</v>
      </c>
      <c r="I309" s="17">
        <v>4.09</v>
      </c>
      <c r="J309" s="38"/>
    </row>
    <row r="310" spans="1:10">
      <c r="A310" s="37"/>
      <c r="B310" s="20">
        <v>0.8</v>
      </c>
      <c r="C310" s="17">
        <v>46.47</v>
      </c>
      <c r="D310" s="16">
        <v>13203</v>
      </c>
      <c r="E310" s="17">
        <v>3.979</v>
      </c>
      <c r="F310" s="17">
        <v>73.37</v>
      </c>
      <c r="G310" s="16">
        <v>6999</v>
      </c>
      <c r="H310" s="17">
        <v>3408.99</v>
      </c>
      <c r="I310" s="17">
        <v>3.87</v>
      </c>
      <c r="J310" s="38"/>
    </row>
    <row r="311" spans="1:10">
      <c r="A311" s="37"/>
      <c r="B311" s="20">
        <v>0.9</v>
      </c>
      <c r="C311" s="17">
        <v>45.85</v>
      </c>
      <c r="D311" s="16">
        <v>16113</v>
      </c>
      <c r="E311" s="17">
        <v>4.864</v>
      </c>
      <c r="F311" s="17">
        <v>101.59</v>
      </c>
      <c r="G311" s="16">
        <v>7622</v>
      </c>
      <c r="H311" s="17">
        <v>4658.39</v>
      </c>
      <c r="I311" s="17">
        <v>3.46</v>
      </c>
      <c r="J311" s="38"/>
    </row>
    <row r="312" spans="1:10">
      <c r="A312" s="39"/>
      <c r="B312" s="20">
        <v>1</v>
      </c>
      <c r="C312" s="17">
        <v>45.14</v>
      </c>
      <c r="D312" s="16">
        <v>17722</v>
      </c>
      <c r="E312" s="17">
        <v>5.893</v>
      </c>
      <c r="F312" s="17">
        <v>133.15</v>
      </c>
      <c r="G312" s="16">
        <v>8139</v>
      </c>
      <c r="H312" s="17">
        <v>6010.33</v>
      </c>
      <c r="I312" s="17">
        <v>2.95</v>
      </c>
      <c r="J312" s="38"/>
    </row>
    <row r="313" s="1" customFormat="1" ht="25" customHeight="1" spans="1:10">
      <c r="A313" s="10" t="s">
        <v>69</v>
      </c>
      <c r="B313" s="10"/>
      <c r="C313" s="10"/>
      <c r="D313" s="10"/>
      <c r="E313" s="10"/>
      <c r="F313" s="10"/>
      <c r="G313" s="10"/>
      <c r="H313" s="10"/>
      <c r="I313" s="10"/>
      <c r="J313" s="10"/>
    </row>
    <row r="314" spans="1:10">
      <c r="A314" s="35" t="str">
        <f>_xlfn.DISPIMG("ID_15B2AEB416EF4971820A803BE7F13A5F",1)</f>
        <v>=DISPIMG("ID_15B2AEB416EF4971820A803BE7F13A5F",1)</v>
      </c>
      <c r="B314" s="35"/>
      <c r="C314" s="35"/>
      <c r="D314" s="35"/>
      <c r="E314" s="35"/>
      <c r="F314" s="35"/>
      <c r="G314" s="35"/>
      <c r="H314" s="35"/>
      <c r="I314" s="35"/>
      <c r="J314" s="35"/>
    </row>
    <row r="315" spans="1:10">
      <c r="A315" s="35"/>
      <c r="B315" s="35"/>
      <c r="C315" s="35"/>
      <c r="D315" s="35"/>
      <c r="E315" s="35"/>
      <c r="F315" s="35"/>
      <c r="G315" s="35"/>
      <c r="H315" s="35"/>
      <c r="I315" s="35"/>
      <c r="J315" s="35"/>
    </row>
    <row r="316" spans="1:10">
      <c r="A316" s="35"/>
      <c r="B316" s="35"/>
      <c r="C316" s="35"/>
      <c r="D316" s="35"/>
      <c r="E316" s="35"/>
      <c r="F316" s="35"/>
      <c r="G316" s="35"/>
      <c r="H316" s="35"/>
      <c r="I316" s="35"/>
      <c r="J316" s="35"/>
    </row>
    <row r="317" spans="1:10">
      <c r="A317" s="35"/>
      <c r="B317" s="35"/>
      <c r="C317" s="35"/>
      <c r="D317" s="35"/>
      <c r="E317" s="35"/>
      <c r="F317" s="35"/>
      <c r="G317" s="35"/>
      <c r="H317" s="35"/>
      <c r="I317" s="35"/>
      <c r="J317" s="35"/>
    </row>
    <row r="318" spans="1:10">
      <c r="A318" s="35"/>
      <c r="B318" s="35"/>
      <c r="C318" s="35"/>
      <c r="D318" s="35"/>
      <c r="E318" s="35"/>
      <c r="F318" s="35"/>
      <c r="G318" s="35"/>
      <c r="H318" s="35"/>
      <c r="I318" s="35"/>
      <c r="J318" s="35"/>
    </row>
    <row r="319" spans="1:10">
      <c r="A319" s="35"/>
      <c r="B319" s="35"/>
      <c r="C319" s="35"/>
      <c r="D319" s="35"/>
      <c r="E319" s="35"/>
      <c r="F319" s="35"/>
      <c r="G319" s="35"/>
      <c r="H319" s="35"/>
      <c r="I319" s="35"/>
      <c r="J319" s="35"/>
    </row>
    <row r="320" spans="1:10">
      <c r="A320" s="35"/>
      <c r="B320" s="35"/>
      <c r="C320" s="35"/>
      <c r="D320" s="35"/>
      <c r="E320" s="35"/>
      <c r="F320" s="35"/>
      <c r="G320" s="35"/>
      <c r="H320" s="35"/>
      <c r="I320" s="35"/>
      <c r="J320" s="35"/>
    </row>
    <row r="321" spans="1:10">
      <c r="A321" s="35"/>
      <c r="B321" s="35"/>
      <c r="C321" s="35"/>
      <c r="D321" s="35"/>
      <c r="E321" s="35"/>
      <c r="F321" s="35"/>
      <c r="G321" s="35"/>
      <c r="H321" s="35"/>
      <c r="I321" s="35"/>
      <c r="J321" s="35"/>
    </row>
    <row r="322" spans="1:10">
      <c r="A322" s="35"/>
      <c r="B322" s="35"/>
      <c r="C322" s="35"/>
      <c r="D322" s="35"/>
      <c r="E322" s="35"/>
      <c r="F322" s="35"/>
      <c r="G322" s="35"/>
      <c r="H322" s="35"/>
      <c r="I322" s="35"/>
      <c r="J322" s="35"/>
    </row>
    <row r="323" spans="1:10">
      <c r="A323" s="35"/>
      <c r="B323" s="35"/>
      <c r="C323" s="35"/>
      <c r="D323" s="35"/>
      <c r="E323" s="35"/>
      <c r="F323" s="35"/>
      <c r="G323" s="35"/>
      <c r="H323" s="35"/>
      <c r="I323" s="35"/>
      <c r="J323" s="35"/>
    </row>
    <row r="324" spans="1:10">
      <c r="A324" s="35"/>
      <c r="B324" s="35"/>
      <c r="C324" s="35"/>
      <c r="D324" s="35"/>
      <c r="E324" s="35"/>
      <c r="F324" s="35"/>
      <c r="G324" s="35"/>
      <c r="H324" s="35"/>
      <c r="I324" s="35"/>
      <c r="J324" s="35"/>
    </row>
    <row r="325" spans="1:10">
      <c r="A325" s="35"/>
      <c r="B325" s="35"/>
      <c r="C325" s="35"/>
      <c r="D325" s="35"/>
      <c r="E325" s="35"/>
      <c r="F325" s="35"/>
      <c r="G325" s="35"/>
      <c r="H325" s="35"/>
      <c r="I325" s="35"/>
      <c r="J325" s="35"/>
    </row>
    <row r="326" spans="1:10">
      <c r="A326" s="35"/>
      <c r="B326" s="35"/>
      <c r="C326" s="35"/>
      <c r="D326" s="35"/>
      <c r="E326" s="35"/>
      <c r="F326" s="35"/>
      <c r="G326" s="35"/>
      <c r="H326" s="35"/>
      <c r="I326" s="35"/>
      <c r="J326" s="35"/>
    </row>
    <row r="327" ht="37" customHeight="1" spans="1:10">
      <c r="A327" s="35"/>
      <c r="B327" s="35"/>
      <c r="C327" s="35"/>
      <c r="D327" s="35"/>
      <c r="E327" s="35"/>
      <c r="F327" s="35"/>
      <c r="G327" s="35"/>
      <c r="H327" s="35"/>
      <c r="I327" s="35"/>
      <c r="J327" s="35"/>
    </row>
  </sheetData>
  <autoFilter xmlns:etc="http://www.wps.cn/officeDocument/2017/etCustomData" ref="A11:K327" etc:filterBottomFollowUsedRange="0">
    <extLst/>
  </autoFilter>
  <mergeCells count="83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A32:J32"/>
    <mergeCell ref="A313:J313"/>
    <mergeCell ref="A11:A31"/>
    <mergeCell ref="A35:A46"/>
    <mergeCell ref="A49:A60"/>
    <mergeCell ref="A63:A74"/>
    <mergeCell ref="A77:A88"/>
    <mergeCell ref="A91:A102"/>
    <mergeCell ref="A105:A116"/>
    <mergeCell ref="A119:A130"/>
    <mergeCell ref="A133:A144"/>
    <mergeCell ref="A147:A158"/>
    <mergeCell ref="A161:A172"/>
    <mergeCell ref="A175:A186"/>
    <mergeCell ref="A189:A200"/>
    <mergeCell ref="A203:A214"/>
    <mergeCell ref="A217:A228"/>
    <mergeCell ref="A231:A242"/>
    <mergeCell ref="A245:A256"/>
    <mergeCell ref="A259:A270"/>
    <mergeCell ref="A273:A284"/>
    <mergeCell ref="A287:A298"/>
    <mergeCell ref="A301:A312"/>
    <mergeCell ref="J36:J46"/>
    <mergeCell ref="J50:J60"/>
    <mergeCell ref="J64:J74"/>
    <mergeCell ref="J78:J88"/>
    <mergeCell ref="J92:J102"/>
    <mergeCell ref="J106:J116"/>
    <mergeCell ref="J120:J130"/>
    <mergeCell ref="J134:J144"/>
    <mergeCell ref="J148:J158"/>
    <mergeCell ref="J162:J172"/>
    <mergeCell ref="J176:J186"/>
    <mergeCell ref="J190:J200"/>
    <mergeCell ref="J204:J214"/>
    <mergeCell ref="J218:J228"/>
    <mergeCell ref="J232:J242"/>
    <mergeCell ref="J246:J256"/>
    <mergeCell ref="J260:J270"/>
    <mergeCell ref="J274:J284"/>
    <mergeCell ref="J288:J298"/>
    <mergeCell ref="J302:J312"/>
    <mergeCell ref="A2:D7"/>
    <mergeCell ref="A314:J327"/>
  </mergeCells>
  <pageMargins left="0.75" right="0.75" top="1" bottom="1" header="0.5" footer="0.5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34"/>
  <sheetViews>
    <sheetView zoomScale="115" zoomScaleNormal="115" topLeftCell="A6" workbookViewId="0">
      <selection activeCell="K33" sqref="K33"/>
    </sheetView>
  </sheetViews>
  <sheetFormatPr defaultColWidth="9" defaultRowHeight="13.5"/>
  <cols>
    <col min="1" max="10" width="10" customWidth="1"/>
    <col min="11" max="11" width="22.5916666666667" customWidth="1"/>
    <col min="12" max="16382" width="10"/>
  </cols>
  <sheetData>
    <row r="1" s="1" customFormat="1" ht="54" customHeight="1" spans="1:11">
      <c r="A1" s="2" t="s">
        <v>290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_xlfn.DISPIMG("ID_8E5B80DFE4214920B09C8B2D173F934C",1)</f>
        <v>=DISPIMG("ID_8E5B80DFE4214920B09C8B2D173F934C",1)</v>
      </c>
      <c r="B2" s="7"/>
      <c r="C2" s="7"/>
      <c r="D2" s="7"/>
      <c r="E2" s="8" t="s">
        <v>2</v>
      </c>
      <c r="F2" s="9"/>
      <c r="G2" s="9"/>
      <c r="H2" s="9" t="s">
        <v>291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222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292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293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294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180</v>
      </c>
      <c r="C12" s="45">
        <v>3801.1</v>
      </c>
      <c r="D12" s="45">
        <v>89.84</v>
      </c>
      <c r="E12" s="46">
        <v>14996</v>
      </c>
      <c r="F12" s="45">
        <v>3.9</v>
      </c>
      <c r="G12" s="15" t="s">
        <v>284</v>
      </c>
      <c r="H12" s="15"/>
      <c r="I12" s="28">
        <v>12</v>
      </c>
      <c r="J12" s="28">
        <v>40</v>
      </c>
    </row>
    <row r="13" s="1" customFormat="1" ht="14.25" spans="1:10">
      <c r="A13" s="13"/>
      <c r="B13" s="15">
        <v>180</v>
      </c>
      <c r="C13" s="45">
        <v>4284.3</v>
      </c>
      <c r="D13" s="45">
        <v>102.08</v>
      </c>
      <c r="E13" s="46">
        <v>16889</v>
      </c>
      <c r="F13" s="45">
        <v>3.9</v>
      </c>
      <c r="G13" s="15" t="s">
        <v>285</v>
      </c>
      <c r="H13" s="15"/>
      <c r="I13" s="28">
        <v>12</v>
      </c>
      <c r="J13" s="28">
        <v>40</v>
      </c>
    </row>
    <row r="14" s="1" customFormat="1" ht="14.25" spans="1:10">
      <c r="A14" s="13"/>
      <c r="B14" s="15">
        <v>180</v>
      </c>
      <c r="C14" s="45">
        <v>4620.2</v>
      </c>
      <c r="D14" s="45">
        <v>111.25</v>
      </c>
      <c r="E14" s="46">
        <v>18121</v>
      </c>
      <c r="F14" s="45">
        <v>3.9</v>
      </c>
      <c r="G14" s="15" t="s">
        <v>295</v>
      </c>
      <c r="H14" s="15"/>
      <c r="I14" s="28">
        <v>12</v>
      </c>
      <c r="J14" s="28">
        <v>40</v>
      </c>
    </row>
    <row r="15" s="1" customFormat="1" ht="14.25" spans="1:10">
      <c r="A15" s="13"/>
      <c r="B15" s="15">
        <v>180</v>
      </c>
      <c r="C15" s="45">
        <v>5090.7</v>
      </c>
      <c r="D15" s="45">
        <v>103.47</v>
      </c>
      <c r="E15" s="46">
        <v>17436</v>
      </c>
      <c r="F15" s="45">
        <v>3.4</v>
      </c>
      <c r="G15" s="15" t="s">
        <v>240</v>
      </c>
      <c r="H15" s="15"/>
      <c r="I15" s="28">
        <v>14</v>
      </c>
      <c r="J15" s="28">
        <v>40</v>
      </c>
    </row>
    <row r="16" s="1" customFormat="1" ht="14.25" spans="1:10">
      <c r="A16" s="13"/>
      <c r="B16" s="15">
        <v>180</v>
      </c>
      <c r="C16" s="45">
        <v>5550.3</v>
      </c>
      <c r="D16" s="45">
        <v>113.55</v>
      </c>
      <c r="E16" s="46">
        <v>18706</v>
      </c>
      <c r="F16" s="45">
        <v>3.4</v>
      </c>
      <c r="G16" s="15" t="s">
        <v>284</v>
      </c>
      <c r="H16" s="15"/>
      <c r="I16" s="28">
        <v>14</v>
      </c>
      <c r="J16" s="28">
        <v>40</v>
      </c>
    </row>
    <row r="17" s="1" customFormat="1" ht="14.25" spans="1:10">
      <c r="A17" s="13"/>
      <c r="B17" s="15">
        <v>210</v>
      </c>
      <c r="C17" s="45">
        <v>4899.6</v>
      </c>
      <c r="D17" s="45">
        <v>118.95</v>
      </c>
      <c r="E17" s="46">
        <v>16950</v>
      </c>
      <c r="F17" s="45">
        <v>3.5</v>
      </c>
      <c r="G17" s="15" t="s">
        <v>240</v>
      </c>
      <c r="H17" s="15"/>
      <c r="I17" s="28">
        <v>12</v>
      </c>
      <c r="J17" s="28">
        <v>40</v>
      </c>
    </row>
    <row r="18" s="1" customFormat="1" ht="14.25" spans="1:10">
      <c r="A18" s="13"/>
      <c r="B18" s="15">
        <v>210</v>
      </c>
      <c r="C18" s="45">
        <v>5391.8</v>
      </c>
      <c r="D18" s="45">
        <v>131.38</v>
      </c>
      <c r="E18" s="46">
        <v>18227</v>
      </c>
      <c r="F18" s="45">
        <v>3.4</v>
      </c>
      <c r="G18" s="15" t="s">
        <v>284</v>
      </c>
      <c r="H18" s="15"/>
      <c r="I18" s="28">
        <v>12</v>
      </c>
      <c r="J18" s="28">
        <v>40</v>
      </c>
    </row>
    <row r="19" s="1" customFormat="1" ht="24" customHeight="1" spans="1:10">
      <c r="A19" s="10" t="s">
        <v>44</v>
      </c>
      <c r="B19" s="10"/>
      <c r="C19" s="10"/>
      <c r="D19" s="10"/>
      <c r="E19" s="10"/>
      <c r="F19" s="10"/>
      <c r="G19" s="10"/>
      <c r="H19" s="10"/>
      <c r="I19" s="10"/>
      <c r="J19" s="10"/>
    </row>
    <row r="20" s="1" customFormat="1" ht="14.25" spans="1:10">
      <c r="A20" s="11" t="s">
        <v>15</v>
      </c>
      <c r="B20" s="11" t="s">
        <v>45</v>
      </c>
      <c r="C20" s="11" t="s">
        <v>46</v>
      </c>
      <c r="D20" s="11" t="s">
        <v>19</v>
      </c>
      <c r="E20" s="11" t="s">
        <v>47</v>
      </c>
      <c r="F20" s="11" t="s">
        <v>48</v>
      </c>
      <c r="G20" s="11" t="s">
        <v>49</v>
      </c>
      <c r="H20" s="11" t="s">
        <v>50</v>
      </c>
      <c r="I20" s="11" t="s">
        <v>20</v>
      </c>
      <c r="J20" s="11" t="s">
        <v>51</v>
      </c>
    </row>
    <row r="21" s="1" customFormat="1" ht="19.5" spans="1:10">
      <c r="A21" s="12" t="s">
        <v>52</v>
      </c>
      <c r="B21" s="12" t="s">
        <v>53</v>
      </c>
      <c r="C21" s="12" t="s">
        <v>54</v>
      </c>
      <c r="D21" s="12" t="s">
        <v>55</v>
      </c>
      <c r="E21" s="12" t="s">
        <v>56</v>
      </c>
      <c r="F21" s="12" t="s">
        <v>57</v>
      </c>
      <c r="G21" s="12" t="s">
        <v>58</v>
      </c>
      <c r="H21" s="12" t="s">
        <v>59</v>
      </c>
      <c r="I21" s="12" t="s">
        <v>29</v>
      </c>
      <c r="J21" s="12" t="s">
        <v>60</v>
      </c>
    </row>
    <row r="22" s="1" customFormat="1" ht="14.25" hidden="1" spans="1:10">
      <c r="A22" s="36" t="s">
        <v>296</v>
      </c>
      <c r="B22" s="14" t="s">
        <v>62</v>
      </c>
      <c r="C22" s="14" t="s">
        <v>63</v>
      </c>
      <c r="D22" s="14" t="s">
        <v>37</v>
      </c>
      <c r="E22" s="14" t="s">
        <v>64</v>
      </c>
      <c r="F22" s="14" t="s">
        <v>36</v>
      </c>
      <c r="G22" s="14" t="s">
        <v>65</v>
      </c>
      <c r="H22" s="14" t="s">
        <v>35</v>
      </c>
      <c r="I22" s="14" t="s">
        <v>38</v>
      </c>
      <c r="J22" s="14" t="s">
        <v>66</v>
      </c>
    </row>
    <row r="23" s="1" customFormat="1" ht="14.25" hidden="1" spans="1:10">
      <c r="A23" s="37"/>
      <c r="B23" s="20">
        <v>0.4</v>
      </c>
      <c r="C23" s="17">
        <v>44.4</v>
      </c>
      <c r="D23" s="16">
        <v>2451</v>
      </c>
      <c r="E23" s="17">
        <v>0.85</v>
      </c>
      <c r="F23" s="17">
        <v>9.68</v>
      </c>
      <c r="G23" s="16">
        <v>3030</v>
      </c>
      <c r="H23" s="17">
        <v>429.8</v>
      </c>
      <c r="I23" s="17">
        <v>5.7</v>
      </c>
      <c r="J23" s="38">
        <v>63</v>
      </c>
    </row>
    <row r="24" s="1" customFormat="1" ht="14.25" hidden="1" spans="1:10">
      <c r="A24" s="37"/>
      <c r="B24" s="20">
        <v>0.45</v>
      </c>
      <c r="C24" s="17">
        <v>44.53</v>
      </c>
      <c r="D24" s="16">
        <v>3169</v>
      </c>
      <c r="E24" s="17">
        <v>1.06</v>
      </c>
      <c r="F24" s="17">
        <v>12.54</v>
      </c>
      <c r="G24" s="16">
        <v>3360</v>
      </c>
      <c r="H24" s="17">
        <v>558.4</v>
      </c>
      <c r="I24" s="17">
        <v>5.7</v>
      </c>
      <c r="J24" s="38"/>
    </row>
    <row r="25" s="1" customFormat="1" ht="14.25" hidden="1" spans="1:10">
      <c r="A25" s="37"/>
      <c r="B25" s="20">
        <v>0.5</v>
      </c>
      <c r="C25" s="17">
        <v>44.45</v>
      </c>
      <c r="D25" s="16">
        <v>3962</v>
      </c>
      <c r="E25" s="17">
        <v>1.3</v>
      </c>
      <c r="F25" s="17">
        <v>15.97</v>
      </c>
      <c r="G25" s="16">
        <v>3690</v>
      </c>
      <c r="H25" s="17">
        <v>709.9</v>
      </c>
      <c r="I25" s="17">
        <v>5.6</v>
      </c>
      <c r="J25" s="38"/>
    </row>
    <row r="26" s="1" customFormat="1" ht="14.25" hidden="1" spans="1:10">
      <c r="A26" s="37"/>
      <c r="B26" s="20">
        <v>0.55</v>
      </c>
      <c r="C26" s="17">
        <v>44.42</v>
      </c>
      <c r="D26" s="16">
        <v>4782</v>
      </c>
      <c r="E26" s="17">
        <v>1.53</v>
      </c>
      <c r="F26" s="17">
        <v>19.37</v>
      </c>
      <c r="G26" s="16">
        <v>3990</v>
      </c>
      <c r="H26" s="17">
        <v>860.4</v>
      </c>
      <c r="I26" s="17">
        <v>5.6</v>
      </c>
      <c r="J26" s="38"/>
    </row>
    <row r="27" s="1" customFormat="1" ht="14.25" hidden="1" spans="1:10">
      <c r="A27" s="37"/>
      <c r="B27" s="20">
        <v>0.6</v>
      </c>
      <c r="C27" s="17">
        <v>44.06</v>
      </c>
      <c r="D27" s="16">
        <v>5849</v>
      </c>
      <c r="E27" s="17">
        <v>1.86</v>
      </c>
      <c r="F27" s="17">
        <v>25</v>
      </c>
      <c r="G27" s="16">
        <v>4350</v>
      </c>
      <c r="H27" s="17">
        <v>1101.5</v>
      </c>
      <c r="I27" s="17">
        <v>5.3</v>
      </c>
      <c r="J27" s="38"/>
    </row>
    <row r="28" s="1" customFormat="1" ht="14.25" hidden="1" spans="1:10">
      <c r="A28" s="37"/>
      <c r="B28" s="20">
        <v>0.65</v>
      </c>
      <c r="C28" s="17">
        <v>44.01</v>
      </c>
      <c r="D28" s="16">
        <v>6880</v>
      </c>
      <c r="E28" s="17">
        <v>2.16</v>
      </c>
      <c r="F28" s="17">
        <v>30.35</v>
      </c>
      <c r="G28" s="16">
        <v>4680</v>
      </c>
      <c r="H28" s="17">
        <v>1335.7</v>
      </c>
      <c r="I28" s="17">
        <v>5.2</v>
      </c>
      <c r="J28" s="38"/>
    </row>
    <row r="29" s="1" customFormat="1" ht="14.25" hidden="1" spans="1:10">
      <c r="A29" s="37"/>
      <c r="B29" s="20">
        <v>0.7</v>
      </c>
      <c r="C29" s="17">
        <v>43.66</v>
      </c>
      <c r="D29" s="16">
        <v>7968</v>
      </c>
      <c r="E29" s="17">
        <v>2.48</v>
      </c>
      <c r="F29" s="17">
        <v>35.97</v>
      </c>
      <c r="G29" s="16">
        <v>4980</v>
      </c>
      <c r="H29" s="17">
        <v>1570.5</v>
      </c>
      <c r="I29" s="17">
        <v>5.1</v>
      </c>
      <c r="J29" s="38"/>
    </row>
    <row r="30" s="1" customFormat="1" ht="14.25" hidden="1" spans="1:10">
      <c r="A30" s="37"/>
      <c r="B30" s="20">
        <v>0.75</v>
      </c>
      <c r="C30" s="17">
        <v>43.72</v>
      </c>
      <c r="D30" s="16">
        <v>9075</v>
      </c>
      <c r="E30" s="17">
        <v>2.81</v>
      </c>
      <c r="F30" s="17">
        <v>43.17</v>
      </c>
      <c r="G30" s="16">
        <v>5280</v>
      </c>
      <c r="H30" s="17">
        <v>1887.4</v>
      </c>
      <c r="I30" s="17">
        <v>4.8</v>
      </c>
      <c r="J30" s="38"/>
    </row>
    <row r="31" s="1" customFormat="1" ht="14.25" hidden="1" spans="1:10">
      <c r="A31" s="37"/>
      <c r="B31" s="20">
        <v>0.8</v>
      </c>
      <c r="C31" s="17">
        <v>43.45</v>
      </c>
      <c r="D31" s="16">
        <v>10163</v>
      </c>
      <c r="E31" s="17">
        <v>3.15</v>
      </c>
      <c r="F31" s="17">
        <v>50.77</v>
      </c>
      <c r="G31" s="16">
        <v>5580</v>
      </c>
      <c r="H31" s="17">
        <v>2206</v>
      </c>
      <c r="I31" s="17">
        <v>4.6</v>
      </c>
      <c r="J31" s="38"/>
    </row>
    <row r="32" s="1" customFormat="1" ht="14.25" hidden="1" spans="1:10">
      <c r="A32" s="37"/>
      <c r="B32" s="20">
        <v>0.9</v>
      </c>
      <c r="C32" s="17">
        <v>42.82</v>
      </c>
      <c r="D32" s="16">
        <v>12514</v>
      </c>
      <c r="E32" s="17">
        <v>3.9</v>
      </c>
      <c r="F32" s="17">
        <v>68.97</v>
      </c>
      <c r="G32" s="16">
        <v>6090</v>
      </c>
      <c r="H32" s="17">
        <v>2953.3</v>
      </c>
      <c r="I32" s="17">
        <v>4.2</v>
      </c>
      <c r="J32" s="38"/>
    </row>
    <row r="33" s="1" customFormat="1" ht="14.25" spans="1:10">
      <c r="A33" s="39"/>
      <c r="B33" s="20">
        <v>1</v>
      </c>
      <c r="C33" s="17">
        <v>42.31</v>
      </c>
      <c r="D33" s="16">
        <v>14996</v>
      </c>
      <c r="E33" s="17">
        <v>4.71</v>
      </c>
      <c r="F33" s="17">
        <v>89.84</v>
      </c>
      <c r="G33" s="16">
        <v>6660</v>
      </c>
      <c r="H33" s="17">
        <v>3801.1</v>
      </c>
      <c r="I33" s="17">
        <v>3.9</v>
      </c>
      <c r="J33" s="38"/>
    </row>
    <row r="34" s="1" customFormat="1" ht="14.25" hidden="1" spans="1:10">
      <c r="A34" s="11" t="s">
        <v>15</v>
      </c>
      <c r="B34" s="11" t="s">
        <v>45</v>
      </c>
      <c r="C34" s="11" t="s">
        <v>46</v>
      </c>
      <c r="D34" s="11" t="s">
        <v>19</v>
      </c>
      <c r="E34" s="11" t="s">
        <v>47</v>
      </c>
      <c r="F34" s="11" t="s">
        <v>48</v>
      </c>
      <c r="G34" s="11" t="s">
        <v>49</v>
      </c>
      <c r="H34" s="11" t="s">
        <v>50</v>
      </c>
      <c r="I34" s="11" t="s">
        <v>20</v>
      </c>
      <c r="J34" s="11" t="s">
        <v>51</v>
      </c>
    </row>
    <row r="35" s="1" customFormat="1" ht="19.5" hidden="1" spans="1:10">
      <c r="A35" s="12" t="s">
        <v>52</v>
      </c>
      <c r="B35" s="12" t="s">
        <v>53</v>
      </c>
      <c r="C35" s="12" t="s">
        <v>54</v>
      </c>
      <c r="D35" s="12" t="s">
        <v>55</v>
      </c>
      <c r="E35" s="12" t="s">
        <v>56</v>
      </c>
      <c r="F35" s="12" t="s">
        <v>57</v>
      </c>
      <c r="G35" s="12" t="s">
        <v>58</v>
      </c>
      <c r="H35" s="12" t="s">
        <v>59</v>
      </c>
      <c r="I35" s="12" t="s">
        <v>29</v>
      </c>
      <c r="J35" s="12" t="s">
        <v>60</v>
      </c>
    </row>
    <row r="36" s="1" customFormat="1" ht="14.25" hidden="1" spans="1:10">
      <c r="A36" s="36" t="s">
        <v>297</v>
      </c>
      <c r="B36" s="14" t="s">
        <v>62</v>
      </c>
      <c r="C36" s="14" t="s">
        <v>63</v>
      </c>
      <c r="D36" s="14" t="s">
        <v>37</v>
      </c>
      <c r="E36" s="14" t="s">
        <v>64</v>
      </c>
      <c r="F36" s="14" t="s">
        <v>36</v>
      </c>
      <c r="G36" s="14" t="s">
        <v>65</v>
      </c>
      <c r="H36" s="14" t="s">
        <v>35</v>
      </c>
      <c r="I36" s="14" t="s">
        <v>38</v>
      </c>
      <c r="J36" s="14" t="s">
        <v>66</v>
      </c>
    </row>
    <row r="37" s="1" customFormat="1" ht="14.25" hidden="1" spans="1:10">
      <c r="A37" s="37"/>
      <c r="B37" s="20">
        <v>0.4</v>
      </c>
      <c r="C37" s="17">
        <v>44.48</v>
      </c>
      <c r="D37" s="16">
        <v>2844</v>
      </c>
      <c r="E37" s="17">
        <v>0.98</v>
      </c>
      <c r="F37" s="17">
        <v>10.59</v>
      </c>
      <c r="G37" s="16">
        <v>3000</v>
      </c>
      <c r="H37" s="17">
        <v>471</v>
      </c>
      <c r="I37" s="17">
        <v>6</v>
      </c>
      <c r="J37" s="38">
        <v>77</v>
      </c>
    </row>
    <row r="38" s="1" customFormat="1" ht="14.25" hidden="1" spans="1:10">
      <c r="A38" s="37"/>
      <c r="B38" s="20">
        <v>0.45</v>
      </c>
      <c r="C38" s="17">
        <v>44.45</v>
      </c>
      <c r="D38" s="16">
        <v>3681</v>
      </c>
      <c r="E38" s="17">
        <v>1.24</v>
      </c>
      <c r="F38" s="17">
        <v>13.91</v>
      </c>
      <c r="G38" s="16">
        <v>3330</v>
      </c>
      <c r="H38" s="17">
        <v>618.3</v>
      </c>
      <c r="I38" s="17">
        <v>6</v>
      </c>
      <c r="J38" s="38"/>
    </row>
    <row r="39" hidden="1" spans="1:10">
      <c r="A39" s="37"/>
      <c r="B39" s="20">
        <v>0.5</v>
      </c>
      <c r="C39" s="17">
        <v>44.62</v>
      </c>
      <c r="D39" s="16">
        <v>4553</v>
      </c>
      <c r="E39" s="17">
        <v>1.5</v>
      </c>
      <c r="F39" s="17">
        <v>17.67</v>
      </c>
      <c r="G39" s="16">
        <v>3660</v>
      </c>
      <c r="H39" s="17">
        <v>788.4</v>
      </c>
      <c r="I39" s="17">
        <v>5.8</v>
      </c>
      <c r="J39" s="38"/>
    </row>
    <row r="40" hidden="1" spans="1:10">
      <c r="A40" s="37"/>
      <c r="B40" s="20">
        <v>0.55</v>
      </c>
      <c r="C40" s="17">
        <v>43.99</v>
      </c>
      <c r="D40" s="16">
        <v>5427</v>
      </c>
      <c r="E40" s="17">
        <v>1.77</v>
      </c>
      <c r="F40" s="17">
        <v>22.01</v>
      </c>
      <c r="G40" s="16">
        <v>3930</v>
      </c>
      <c r="H40" s="17">
        <v>968.2</v>
      </c>
      <c r="I40" s="17">
        <v>5.6</v>
      </c>
      <c r="J40" s="38"/>
    </row>
    <row r="41" hidden="1" spans="1:10">
      <c r="A41" s="37"/>
      <c r="B41" s="20">
        <v>0.6</v>
      </c>
      <c r="C41" s="17">
        <v>44</v>
      </c>
      <c r="D41" s="16">
        <v>6615</v>
      </c>
      <c r="E41" s="17">
        <v>2.12</v>
      </c>
      <c r="F41" s="17">
        <v>27.49</v>
      </c>
      <c r="G41" s="16">
        <v>4320</v>
      </c>
      <c r="H41" s="17">
        <v>1209.6</v>
      </c>
      <c r="I41" s="17">
        <v>5.5</v>
      </c>
      <c r="J41" s="38"/>
    </row>
    <row r="42" hidden="1" spans="1:10">
      <c r="A42" s="37"/>
      <c r="B42" s="20">
        <v>0.65</v>
      </c>
      <c r="C42" s="17">
        <v>43.79</v>
      </c>
      <c r="D42" s="16">
        <v>7739</v>
      </c>
      <c r="E42" s="17">
        <v>2.46</v>
      </c>
      <c r="F42" s="17">
        <v>33.26</v>
      </c>
      <c r="G42" s="16">
        <v>4590</v>
      </c>
      <c r="H42" s="17">
        <v>1456.5</v>
      </c>
      <c r="I42" s="17">
        <v>5.3</v>
      </c>
      <c r="J42" s="38"/>
    </row>
    <row r="43" hidden="1" spans="1:10">
      <c r="A43" s="37"/>
      <c r="B43" s="20">
        <v>0.7</v>
      </c>
      <c r="C43" s="17">
        <v>43.67</v>
      </c>
      <c r="D43" s="16">
        <v>8992</v>
      </c>
      <c r="E43" s="17">
        <v>2.85</v>
      </c>
      <c r="F43" s="17">
        <v>40.37</v>
      </c>
      <c r="G43" s="16">
        <v>4920</v>
      </c>
      <c r="H43" s="17">
        <v>1763</v>
      </c>
      <c r="I43" s="17">
        <v>5.1</v>
      </c>
      <c r="J43" s="38"/>
    </row>
    <row r="44" hidden="1" spans="1:10">
      <c r="A44" s="37"/>
      <c r="B44" s="20">
        <v>0.75</v>
      </c>
      <c r="C44" s="17">
        <v>43.62</v>
      </c>
      <c r="D44" s="16">
        <v>10215</v>
      </c>
      <c r="E44" s="17">
        <v>3.21</v>
      </c>
      <c r="F44" s="17">
        <v>48.29</v>
      </c>
      <c r="G44" s="16">
        <v>5190</v>
      </c>
      <c r="H44" s="17">
        <v>2106.4</v>
      </c>
      <c r="I44" s="17">
        <v>4.8</v>
      </c>
      <c r="J44" s="38"/>
    </row>
    <row r="45" hidden="1" spans="1:10">
      <c r="A45" s="37"/>
      <c r="B45" s="20">
        <v>0.8</v>
      </c>
      <c r="C45" s="17">
        <v>43.19</v>
      </c>
      <c r="D45" s="16">
        <v>11447</v>
      </c>
      <c r="E45" s="17">
        <v>3.58</v>
      </c>
      <c r="F45" s="17">
        <v>56.56</v>
      </c>
      <c r="G45" s="16">
        <v>5490</v>
      </c>
      <c r="H45" s="17">
        <v>2442.8</v>
      </c>
      <c r="I45" s="17">
        <v>4.7</v>
      </c>
      <c r="J45" s="38"/>
    </row>
    <row r="46" hidden="1" spans="1:10">
      <c r="A46" s="37"/>
      <c r="B46" s="20">
        <v>0.9</v>
      </c>
      <c r="C46" s="17">
        <v>42.5</v>
      </c>
      <c r="D46" s="16">
        <v>13980</v>
      </c>
      <c r="E46" s="17">
        <v>4.38</v>
      </c>
      <c r="F46" s="17">
        <v>76.01</v>
      </c>
      <c r="G46" s="16">
        <v>6000</v>
      </c>
      <c r="H46" s="17">
        <v>3230.4</v>
      </c>
      <c r="I46" s="17">
        <v>4.3</v>
      </c>
      <c r="J46" s="38"/>
    </row>
    <row r="47" spans="1:10">
      <c r="A47" s="39"/>
      <c r="B47" s="20">
        <v>1</v>
      </c>
      <c r="C47" s="17">
        <v>41.97</v>
      </c>
      <c r="D47" s="16">
        <v>16889</v>
      </c>
      <c r="E47" s="17">
        <v>5.31</v>
      </c>
      <c r="F47" s="17">
        <v>102.08</v>
      </c>
      <c r="G47" s="16">
        <v>6510</v>
      </c>
      <c r="H47" s="17">
        <v>4284.3</v>
      </c>
      <c r="I47" s="17">
        <v>3.9</v>
      </c>
      <c r="J47" s="38"/>
    </row>
    <row r="48" s="1" customFormat="1" ht="14.25" hidden="1" spans="1:10">
      <c r="A48" s="11" t="s">
        <v>15</v>
      </c>
      <c r="B48" s="11" t="s">
        <v>45</v>
      </c>
      <c r="C48" s="11" t="s">
        <v>46</v>
      </c>
      <c r="D48" s="11" t="s">
        <v>19</v>
      </c>
      <c r="E48" s="11" t="s">
        <v>47</v>
      </c>
      <c r="F48" s="11" t="s">
        <v>48</v>
      </c>
      <c r="G48" s="11" t="s">
        <v>49</v>
      </c>
      <c r="H48" s="11" t="s">
        <v>50</v>
      </c>
      <c r="I48" s="11" t="s">
        <v>20</v>
      </c>
      <c r="J48" s="11" t="s">
        <v>51</v>
      </c>
    </row>
    <row r="49" s="1" customFormat="1" ht="19.5" hidden="1" spans="1:10">
      <c r="A49" s="12" t="s">
        <v>52</v>
      </c>
      <c r="B49" s="12" t="s">
        <v>53</v>
      </c>
      <c r="C49" s="12" t="s">
        <v>54</v>
      </c>
      <c r="D49" s="12" t="s">
        <v>55</v>
      </c>
      <c r="E49" s="12" t="s">
        <v>56</v>
      </c>
      <c r="F49" s="12" t="s">
        <v>57</v>
      </c>
      <c r="G49" s="12" t="s">
        <v>58</v>
      </c>
      <c r="H49" s="12" t="s">
        <v>59</v>
      </c>
      <c r="I49" s="12" t="s">
        <v>29</v>
      </c>
      <c r="J49" s="12" t="s">
        <v>60</v>
      </c>
    </row>
    <row r="50" s="1" customFormat="1" ht="14.25" hidden="1" spans="1:10">
      <c r="A50" s="36" t="s">
        <v>298</v>
      </c>
      <c r="B50" s="14" t="s">
        <v>62</v>
      </c>
      <c r="C50" s="14" t="s">
        <v>63</v>
      </c>
      <c r="D50" s="14" t="s">
        <v>37</v>
      </c>
      <c r="E50" s="14" t="s">
        <v>64</v>
      </c>
      <c r="F50" s="14" t="s">
        <v>36</v>
      </c>
      <c r="G50" s="14" t="s">
        <v>65</v>
      </c>
      <c r="H50" s="14" t="s">
        <v>35</v>
      </c>
      <c r="I50" s="14" t="s">
        <v>38</v>
      </c>
      <c r="J50" s="14" t="s">
        <v>66</v>
      </c>
    </row>
    <row r="51" hidden="1" spans="1:10">
      <c r="A51" s="37"/>
      <c r="B51" s="20">
        <v>0.4</v>
      </c>
      <c r="C51" s="17">
        <v>44.68</v>
      </c>
      <c r="D51" s="16">
        <v>3277</v>
      </c>
      <c r="E51" s="17">
        <v>1.14</v>
      </c>
      <c r="F51" s="17">
        <v>11.61</v>
      </c>
      <c r="G51" s="16">
        <v>2970</v>
      </c>
      <c r="H51" s="17">
        <v>518.7</v>
      </c>
      <c r="I51" s="17">
        <v>6.3</v>
      </c>
      <c r="J51" s="38">
        <v>93</v>
      </c>
    </row>
    <row r="52" hidden="1" spans="1:10">
      <c r="A52" s="37"/>
      <c r="B52" s="20">
        <v>0.45</v>
      </c>
      <c r="C52" s="17">
        <v>44.31</v>
      </c>
      <c r="D52" s="16">
        <v>4226</v>
      </c>
      <c r="E52" s="17">
        <v>1.44</v>
      </c>
      <c r="F52" s="17">
        <v>15.4</v>
      </c>
      <c r="G52" s="16">
        <v>3330</v>
      </c>
      <c r="H52" s="17">
        <v>682.4</v>
      </c>
      <c r="I52" s="17">
        <v>6.2</v>
      </c>
      <c r="J52" s="38"/>
    </row>
    <row r="53" hidden="1" spans="1:10">
      <c r="A53" s="37"/>
      <c r="B53" s="20">
        <v>0.5</v>
      </c>
      <c r="C53" s="17">
        <v>44.35</v>
      </c>
      <c r="D53" s="16">
        <v>5154</v>
      </c>
      <c r="E53" s="17">
        <v>1.72</v>
      </c>
      <c r="F53" s="17">
        <v>19.36</v>
      </c>
      <c r="G53" s="16">
        <v>3600</v>
      </c>
      <c r="H53" s="17">
        <v>858.6</v>
      </c>
      <c r="I53" s="17">
        <v>6</v>
      </c>
      <c r="J53" s="38"/>
    </row>
    <row r="54" hidden="1" spans="1:10">
      <c r="A54" s="37"/>
      <c r="B54" s="20">
        <v>0.55</v>
      </c>
      <c r="C54" s="17">
        <v>44.16</v>
      </c>
      <c r="D54" s="16">
        <v>6120</v>
      </c>
      <c r="E54" s="17">
        <v>2.01</v>
      </c>
      <c r="F54" s="17">
        <v>24.25</v>
      </c>
      <c r="G54" s="16">
        <v>3870</v>
      </c>
      <c r="H54" s="17">
        <v>1070.9</v>
      </c>
      <c r="I54" s="17">
        <v>5.7</v>
      </c>
      <c r="J54" s="38"/>
    </row>
    <row r="55" hidden="1" spans="1:10">
      <c r="A55" s="37"/>
      <c r="B55" s="20">
        <v>0.6</v>
      </c>
      <c r="C55" s="17">
        <v>44.07</v>
      </c>
      <c r="D55" s="16">
        <v>7307</v>
      </c>
      <c r="E55" s="17">
        <v>2.37</v>
      </c>
      <c r="F55" s="17">
        <v>30.09</v>
      </c>
      <c r="G55" s="16">
        <v>4170</v>
      </c>
      <c r="H55" s="17">
        <v>1326.1</v>
      </c>
      <c r="I55" s="17">
        <v>5.5</v>
      </c>
      <c r="J55" s="38"/>
    </row>
    <row r="56" hidden="1" spans="1:10">
      <c r="A56" s="37"/>
      <c r="B56" s="20">
        <v>0.65</v>
      </c>
      <c r="C56" s="17">
        <v>43.72</v>
      </c>
      <c r="D56" s="16">
        <v>8699</v>
      </c>
      <c r="E56" s="17">
        <v>2.81</v>
      </c>
      <c r="F56" s="17">
        <v>37.41</v>
      </c>
      <c r="G56" s="16">
        <v>4500</v>
      </c>
      <c r="H56" s="17">
        <v>1635.6</v>
      </c>
      <c r="I56" s="17">
        <v>5.3</v>
      </c>
      <c r="J56" s="38"/>
    </row>
    <row r="57" hidden="1" spans="1:10">
      <c r="A57" s="37"/>
      <c r="B57" s="20">
        <v>0.7</v>
      </c>
      <c r="C57" s="17">
        <v>43.77</v>
      </c>
      <c r="D57" s="16">
        <v>10085</v>
      </c>
      <c r="E57" s="17">
        <v>3.23</v>
      </c>
      <c r="F57" s="17">
        <v>45.69</v>
      </c>
      <c r="G57" s="16">
        <v>4830</v>
      </c>
      <c r="H57" s="17">
        <v>1999.9</v>
      </c>
      <c r="I57" s="17">
        <v>5</v>
      </c>
      <c r="J57" s="38"/>
    </row>
    <row r="58" hidden="1" spans="1:10">
      <c r="A58" s="37"/>
      <c r="B58" s="20">
        <v>0.75</v>
      </c>
      <c r="C58" s="17">
        <v>43.26</v>
      </c>
      <c r="D58" s="16">
        <v>11455</v>
      </c>
      <c r="E58" s="17">
        <v>3.62</v>
      </c>
      <c r="F58" s="17">
        <v>53.95</v>
      </c>
      <c r="G58" s="16">
        <v>5100</v>
      </c>
      <c r="H58" s="17">
        <v>2333.9</v>
      </c>
      <c r="I58" s="17">
        <v>4.9</v>
      </c>
      <c r="J58" s="38"/>
    </row>
    <row r="59" hidden="1" spans="1:10">
      <c r="A59" s="37"/>
      <c r="B59" s="20">
        <v>0.8</v>
      </c>
      <c r="C59" s="17">
        <v>43.17</v>
      </c>
      <c r="D59" s="16">
        <v>12741</v>
      </c>
      <c r="E59" s="17">
        <v>4.03</v>
      </c>
      <c r="F59" s="17">
        <v>63.48</v>
      </c>
      <c r="G59" s="16">
        <v>5400</v>
      </c>
      <c r="H59" s="17">
        <v>2740.4</v>
      </c>
      <c r="I59" s="17">
        <v>4.6</v>
      </c>
      <c r="J59" s="38"/>
    </row>
    <row r="60" hidden="1" spans="1:10">
      <c r="A60" s="37"/>
      <c r="B60" s="20">
        <v>0.9</v>
      </c>
      <c r="C60" s="17">
        <v>42.4</v>
      </c>
      <c r="D60" s="16">
        <v>15371</v>
      </c>
      <c r="E60" s="17">
        <v>4.89</v>
      </c>
      <c r="F60" s="17">
        <v>84.18</v>
      </c>
      <c r="G60" s="16">
        <v>5880</v>
      </c>
      <c r="H60" s="17">
        <v>3569.2</v>
      </c>
      <c r="I60" s="17">
        <v>4.3</v>
      </c>
      <c r="J60" s="38"/>
    </row>
    <row r="61" spans="1:10">
      <c r="A61" s="39"/>
      <c r="B61" s="20">
        <v>1</v>
      </c>
      <c r="C61" s="17">
        <v>41.53</v>
      </c>
      <c r="D61" s="16">
        <v>18121</v>
      </c>
      <c r="E61" s="17">
        <v>5.8</v>
      </c>
      <c r="F61" s="17">
        <v>111.25</v>
      </c>
      <c r="G61" s="16">
        <v>6330</v>
      </c>
      <c r="H61" s="17">
        <v>4620.2</v>
      </c>
      <c r="I61" s="17">
        <v>3.9</v>
      </c>
      <c r="J61" s="38"/>
    </row>
    <row r="62" s="1" customFormat="1" ht="14.25" hidden="1" spans="1:10">
      <c r="A62" s="11" t="s">
        <v>15</v>
      </c>
      <c r="B62" s="11" t="s">
        <v>45</v>
      </c>
      <c r="C62" s="11" t="s">
        <v>46</v>
      </c>
      <c r="D62" s="11" t="s">
        <v>19</v>
      </c>
      <c r="E62" s="11" t="s">
        <v>47</v>
      </c>
      <c r="F62" s="11" t="s">
        <v>48</v>
      </c>
      <c r="G62" s="11" t="s">
        <v>49</v>
      </c>
      <c r="H62" s="11" t="s">
        <v>50</v>
      </c>
      <c r="I62" s="11" t="s">
        <v>20</v>
      </c>
      <c r="J62" s="11" t="s">
        <v>51</v>
      </c>
    </row>
    <row r="63" s="1" customFormat="1" ht="19.5" hidden="1" spans="1:10">
      <c r="A63" s="12" t="s">
        <v>52</v>
      </c>
      <c r="B63" s="12" t="s">
        <v>53</v>
      </c>
      <c r="C63" s="12" t="s">
        <v>54</v>
      </c>
      <c r="D63" s="12" t="s">
        <v>55</v>
      </c>
      <c r="E63" s="12" t="s">
        <v>56</v>
      </c>
      <c r="F63" s="12" t="s">
        <v>57</v>
      </c>
      <c r="G63" s="12" t="s">
        <v>58</v>
      </c>
      <c r="H63" s="12" t="s">
        <v>59</v>
      </c>
      <c r="I63" s="12" t="s">
        <v>29</v>
      </c>
      <c r="J63" s="12" t="s">
        <v>60</v>
      </c>
    </row>
    <row r="64" s="1" customFormat="1" ht="14.25" hidden="1" spans="1:10">
      <c r="A64" s="36" t="s">
        <v>299</v>
      </c>
      <c r="B64" s="14" t="s">
        <v>62</v>
      </c>
      <c r="C64" s="14" t="s">
        <v>63</v>
      </c>
      <c r="D64" s="14" t="s">
        <v>37</v>
      </c>
      <c r="E64" s="14" t="s">
        <v>64</v>
      </c>
      <c r="F64" s="14" t="s">
        <v>36</v>
      </c>
      <c r="G64" s="14" t="s">
        <v>65</v>
      </c>
      <c r="H64" s="14" t="s">
        <v>35</v>
      </c>
      <c r="I64" s="14" t="s">
        <v>38</v>
      </c>
      <c r="J64" s="14" t="s">
        <v>66</v>
      </c>
    </row>
    <row r="65" hidden="1" spans="1:10">
      <c r="A65" s="37"/>
      <c r="B65" s="20">
        <v>0.4</v>
      </c>
      <c r="C65" s="17">
        <v>51.76</v>
      </c>
      <c r="D65" s="16">
        <v>2971</v>
      </c>
      <c r="E65" s="17">
        <v>0.96</v>
      </c>
      <c r="F65" s="17">
        <v>10.62</v>
      </c>
      <c r="G65" s="16">
        <v>3510</v>
      </c>
      <c r="H65" s="17">
        <v>549.7</v>
      </c>
      <c r="I65" s="17">
        <v>5.4</v>
      </c>
      <c r="J65" s="38">
        <v>85</v>
      </c>
    </row>
    <row r="66" hidden="1" spans="1:10">
      <c r="A66" s="37"/>
      <c r="B66" s="20">
        <v>0.45</v>
      </c>
      <c r="C66" s="17">
        <v>51.66</v>
      </c>
      <c r="D66" s="16">
        <v>3776</v>
      </c>
      <c r="E66" s="17">
        <v>1.19</v>
      </c>
      <c r="F66" s="17">
        <v>13.66</v>
      </c>
      <c r="G66" s="16">
        <v>3870</v>
      </c>
      <c r="H66" s="17">
        <v>705.7</v>
      </c>
      <c r="I66" s="17">
        <v>5.4</v>
      </c>
      <c r="J66" s="38"/>
    </row>
    <row r="67" hidden="1" spans="1:10">
      <c r="A67" s="37"/>
      <c r="B67" s="20">
        <v>0.5</v>
      </c>
      <c r="C67" s="17">
        <v>51.77</v>
      </c>
      <c r="D67" s="16">
        <v>4632</v>
      </c>
      <c r="E67" s="17">
        <v>1.43</v>
      </c>
      <c r="F67" s="17">
        <v>16.94</v>
      </c>
      <c r="G67" s="16">
        <v>4200</v>
      </c>
      <c r="H67" s="17">
        <v>877</v>
      </c>
      <c r="I67" s="17">
        <v>5.3</v>
      </c>
      <c r="J67" s="38"/>
    </row>
    <row r="68" hidden="1" spans="1:10">
      <c r="A68" s="37"/>
      <c r="B68" s="20">
        <v>0.55</v>
      </c>
      <c r="C68" s="17">
        <v>51.38</v>
      </c>
      <c r="D68" s="16">
        <v>5859</v>
      </c>
      <c r="E68" s="17">
        <v>1.79</v>
      </c>
      <c r="F68" s="17">
        <v>22.17</v>
      </c>
      <c r="G68" s="16">
        <v>4650</v>
      </c>
      <c r="H68" s="17">
        <v>1139.1</v>
      </c>
      <c r="I68" s="17">
        <v>5.1</v>
      </c>
      <c r="J68" s="38"/>
    </row>
    <row r="69" hidden="1" spans="1:10">
      <c r="A69" s="37"/>
      <c r="B69" s="20">
        <v>0.6</v>
      </c>
      <c r="C69" s="17">
        <v>51.19</v>
      </c>
      <c r="D69" s="16">
        <v>7130</v>
      </c>
      <c r="E69" s="17">
        <v>2.14</v>
      </c>
      <c r="F69" s="17">
        <v>27.8</v>
      </c>
      <c r="G69" s="16">
        <v>5100</v>
      </c>
      <c r="H69" s="17">
        <v>1423.1</v>
      </c>
      <c r="I69" s="17">
        <v>5</v>
      </c>
      <c r="J69" s="38"/>
    </row>
    <row r="70" hidden="1" spans="1:10">
      <c r="A70" s="37"/>
      <c r="B70" s="20">
        <v>0.65</v>
      </c>
      <c r="C70" s="17">
        <v>51.11</v>
      </c>
      <c r="D70" s="16">
        <v>8253</v>
      </c>
      <c r="E70" s="17">
        <v>2.47</v>
      </c>
      <c r="F70" s="17">
        <v>33.74</v>
      </c>
      <c r="G70" s="16">
        <v>5430</v>
      </c>
      <c r="H70" s="17">
        <v>1724.5</v>
      </c>
      <c r="I70" s="17">
        <v>4.8</v>
      </c>
      <c r="J70" s="38"/>
    </row>
    <row r="71" hidden="1" spans="1:10">
      <c r="A71" s="37"/>
      <c r="B71" s="20">
        <v>0.7</v>
      </c>
      <c r="C71" s="17">
        <v>50.89</v>
      </c>
      <c r="D71" s="16">
        <v>9448</v>
      </c>
      <c r="E71" s="17">
        <v>2.83</v>
      </c>
      <c r="F71" s="17">
        <v>40.94</v>
      </c>
      <c r="G71" s="16">
        <v>5790</v>
      </c>
      <c r="H71" s="17">
        <v>2083.4</v>
      </c>
      <c r="I71" s="17">
        <v>4.5</v>
      </c>
      <c r="J71" s="38"/>
    </row>
    <row r="72" hidden="1" spans="1:10">
      <c r="A72" s="37"/>
      <c r="B72" s="20">
        <v>0.75</v>
      </c>
      <c r="C72" s="17">
        <v>50.6</v>
      </c>
      <c r="D72" s="16">
        <v>10709</v>
      </c>
      <c r="E72" s="17">
        <v>3.21</v>
      </c>
      <c r="F72" s="17">
        <v>49.32</v>
      </c>
      <c r="G72" s="16">
        <v>6150</v>
      </c>
      <c r="H72" s="17">
        <v>2495.6</v>
      </c>
      <c r="I72" s="17">
        <v>4.3</v>
      </c>
      <c r="J72" s="38"/>
    </row>
    <row r="73" hidden="1" spans="1:10">
      <c r="A73" s="37"/>
      <c r="B73" s="20">
        <v>0.8</v>
      </c>
      <c r="C73" s="17">
        <v>50.48</v>
      </c>
      <c r="D73" s="16">
        <v>11875</v>
      </c>
      <c r="E73" s="17">
        <v>3.55</v>
      </c>
      <c r="F73" s="17">
        <v>57.52</v>
      </c>
      <c r="G73" s="16">
        <v>6450</v>
      </c>
      <c r="H73" s="17">
        <v>2903.6</v>
      </c>
      <c r="I73" s="17">
        <v>4.1</v>
      </c>
      <c r="J73" s="38"/>
    </row>
    <row r="74" hidden="1" spans="1:10">
      <c r="A74" s="37"/>
      <c r="B74" s="20">
        <v>0.9</v>
      </c>
      <c r="C74" s="17">
        <v>49.83</v>
      </c>
      <c r="D74" s="16">
        <v>14487</v>
      </c>
      <c r="E74" s="17">
        <v>4.37</v>
      </c>
      <c r="F74" s="17">
        <v>75.64</v>
      </c>
      <c r="G74" s="16">
        <v>7050</v>
      </c>
      <c r="H74" s="17">
        <v>3769.1</v>
      </c>
      <c r="I74" s="17">
        <v>3.8</v>
      </c>
      <c r="J74" s="38"/>
    </row>
    <row r="75" spans="1:10">
      <c r="A75" s="39"/>
      <c r="B75" s="20">
        <v>1</v>
      </c>
      <c r="C75" s="17">
        <v>49.2</v>
      </c>
      <c r="D75" s="16">
        <v>17436</v>
      </c>
      <c r="E75" s="17">
        <v>5.32</v>
      </c>
      <c r="F75" s="17">
        <v>103.47</v>
      </c>
      <c r="G75" s="16">
        <v>7560</v>
      </c>
      <c r="H75" s="17">
        <v>5090.7</v>
      </c>
      <c r="I75" s="17">
        <v>3.4</v>
      </c>
      <c r="J75" s="38"/>
    </row>
    <row r="76" s="1" customFormat="1" ht="14.25" hidden="1" spans="1:10">
      <c r="A76" s="11" t="s">
        <v>15</v>
      </c>
      <c r="B76" s="11" t="s">
        <v>45</v>
      </c>
      <c r="C76" s="11" t="s">
        <v>46</v>
      </c>
      <c r="D76" s="11" t="s">
        <v>19</v>
      </c>
      <c r="E76" s="11" t="s">
        <v>47</v>
      </c>
      <c r="F76" s="11" t="s">
        <v>48</v>
      </c>
      <c r="G76" s="11" t="s">
        <v>49</v>
      </c>
      <c r="H76" s="11" t="s">
        <v>50</v>
      </c>
      <c r="I76" s="11" t="s">
        <v>20</v>
      </c>
      <c r="J76" s="11" t="s">
        <v>51</v>
      </c>
    </row>
    <row r="77" s="1" customFormat="1" ht="19.5" hidden="1" spans="1:10">
      <c r="A77" s="12" t="s">
        <v>52</v>
      </c>
      <c r="B77" s="12" t="s">
        <v>53</v>
      </c>
      <c r="C77" s="12" t="s">
        <v>54</v>
      </c>
      <c r="D77" s="12" t="s">
        <v>55</v>
      </c>
      <c r="E77" s="12" t="s">
        <v>56</v>
      </c>
      <c r="F77" s="12" t="s">
        <v>57</v>
      </c>
      <c r="G77" s="12" t="s">
        <v>58</v>
      </c>
      <c r="H77" s="12" t="s">
        <v>59</v>
      </c>
      <c r="I77" s="12" t="s">
        <v>29</v>
      </c>
      <c r="J77" s="12" t="s">
        <v>60</v>
      </c>
    </row>
    <row r="78" s="1" customFormat="1" ht="14.25" hidden="1" spans="1:10">
      <c r="A78" s="36" t="s">
        <v>296</v>
      </c>
      <c r="B78" s="14" t="s">
        <v>62</v>
      </c>
      <c r="C78" s="14" t="s">
        <v>63</v>
      </c>
      <c r="D78" s="14" t="s">
        <v>37</v>
      </c>
      <c r="E78" s="14" t="s">
        <v>64</v>
      </c>
      <c r="F78" s="14" t="s">
        <v>36</v>
      </c>
      <c r="G78" s="14" t="s">
        <v>65</v>
      </c>
      <c r="H78" s="14" t="s">
        <v>35</v>
      </c>
      <c r="I78" s="14" t="s">
        <v>38</v>
      </c>
      <c r="J78" s="14" t="s">
        <v>66</v>
      </c>
    </row>
    <row r="79" hidden="1" spans="1:10">
      <c r="A79" s="37"/>
      <c r="B79" s="20">
        <v>0.4</v>
      </c>
      <c r="C79" s="17">
        <v>51.8</v>
      </c>
      <c r="D79" s="16">
        <v>3457</v>
      </c>
      <c r="E79" s="17">
        <v>1.12</v>
      </c>
      <c r="F79" s="17">
        <v>11.77</v>
      </c>
      <c r="G79" s="16">
        <v>3450</v>
      </c>
      <c r="H79" s="17">
        <v>609.7</v>
      </c>
      <c r="I79" s="17">
        <v>5.7</v>
      </c>
      <c r="J79" s="38" t="s">
        <v>142</v>
      </c>
    </row>
    <row r="80" hidden="1" spans="1:10">
      <c r="A80" s="37"/>
      <c r="B80" s="20">
        <v>0.45</v>
      </c>
      <c r="C80" s="17">
        <v>51.79</v>
      </c>
      <c r="D80" s="16">
        <v>4383</v>
      </c>
      <c r="E80" s="17">
        <v>1.4</v>
      </c>
      <c r="F80" s="17">
        <v>15.06</v>
      </c>
      <c r="G80" s="16">
        <v>3810</v>
      </c>
      <c r="H80" s="17">
        <v>780</v>
      </c>
      <c r="I80" s="17">
        <v>5.6</v>
      </c>
      <c r="J80" s="38"/>
    </row>
    <row r="81" hidden="1" spans="1:10">
      <c r="A81" s="37"/>
      <c r="B81" s="20">
        <v>0.5</v>
      </c>
      <c r="C81" s="17">
        <v>51.62</v>
      </c>
      <c r="D81" s="16">
        <v>5330</v>
      </c>
      <c r="E81" s="17">
        <v>1.67</v>
      </c>
      <c r="F81" s="17">
        <v>19.29</v>
      </c>
      <c r="G81" s="16">
        <v>4140</v>
      </c>
      <c r="H81" s="17">
        <v>995.7</v>
      </c>
      <c r="I81" s="17">
        <v>5.4</v>
      </c>
      <c r="J81" s="38"/>
    </row>
    <row r="82" hidden="1" spans="1:10">
      <c r="A82" s="37"/>
      <c r="B82" s="20">
        <v>0.55</v>
      </c>
      <c r="C82" s="17">
        <v>51.36</v>
      </c>
      <c r="D82" s="16">
        <v>6546</v>
      </c>
      <c r="E82" s="17">
        <v>2.03</v>
      </c>
      <c r="F82" s="17">
        <v>24.37</v>
      </c>
      <c r="G82" s="16">
        <v>4560</v>
      </c>
      <c r="H82" s="17">
        <v>1251.6</v>
      </c>
      <c r="I82" s="17">
        <v>5.2</v>
      </c>
      <c r="J82" s="38"/>
    </row>
    <row r="83" hidden="1" spans="1:10">
      <c r="A83" s="37"/>
      <c r="B83" s="20">
        <v>0.6</v>
      </c>
      <c r="C83" s="17">
        <v>51.31</v>
      </c>
      <c r="D83" s="16">
        <v>7891</v>
      </c>
      <c r="E83" s="17">
        <v>2.45</v>
      </c>
      <c r="F83" s="17">
        <v>31.66</v>
      </c>
      <c r="G83" s="16">
        <v>4980</v>
      </c>
      <c r="H83" s="17">
        <v>1624.5</v>
      </c>
      <c r="I83" s="17">
        <v>4.9</v>
      </c>
      <c r="J83" s="38"/>
    </row>
    <row r="84" hidden="1" spans="1:10">
      <c r="A84" s="37"/>
      <c r="B84" s="20">
        <v>0.65</v>
      </c>
      <c r="C84" s="17">
        <v>51.03</v>
      </c>
      <c r="D84" s="16">
        <v>9114</v>
      </c>
      <c r="E84" s="17">
        <v>2.8</v>
      </c>
      <c r="F84" s="17">
        <v>38.55</v>
      </c>
      <c r="G84" s="16">
        <v>5340</v>
      </c>
      <c r="H84" s="17">
        <v>1967.2</v>
      </c>
      <c r="I84" s="17">
        <v>4.6</v>
      </c>
      <c r="J84" s="38"/>
    </row>
    <row r="85" hidden="1" spans="1:10">
      <c r="A85" s="37"/>
      <c r="B85" s="20">
        <v>0.7</v>
      </c>
      <c r="C85" s="17">
        <v>50.82</v>
      </c>
      <c r="D85" s="16">
        <v>10413</v>
      </c>
      <c r="E85" s="17">
        <v>3.21</v>
      </c>
      <c r="F85" s="17">
        <v>45.67</v>
      </c>
      <c r="G85" s="16">
        <v>5640</v>
      </c>
      <c r="H85" s="17">
        <v>2320.9</v>
      </c>
      <c r="I85" s="17">
        <v>4.5</v>
      </c>
      <c r="J85" s="38"/>
    </row>
    <row r="86" hidden="1" spans="1:10">
      <c r="A86" s="37"/>
      <c r="B86" s="20">
        <v>0.75</v>
      </c>
      <c r="C86" s="17">
        <v>50.61</v>
      </c>
      <c r="D86" s="16">
        <v>11857</v>
      </c>
      <c r="E86" s="17">
        <v>3.66</v>
      </c>
      <c r="F86" s="17">
        <v>55.87</v>
      </c>
      <c r="G86" s="16">
        <v>6030</v>
      </c>
      <c r="H86" s="17">
        <v>2827.6</v>
      </c>
      <c r="I86" s="17">
        <v>4.2</v>
      </c>
      <c r="J86" s="38"/>
    </row>
    <row r="87" hidden="1" spans="1:10">
      <c r="A87" s="37"/>
      <c r="B87" s="20">
        <v>0.8</v>
      </c>
      <c r="C87" s="17">
        <v>50.31</v>
      </c>
      <c r="D87" s="16">
        <v>13230</v>
      </c>
      <c r="E87" s="17">
        <v>4.1</v>
      </c>
      <c r="F87" s="17">
        <v>64.08</v>
      </c>
      <c r="G87" s="16">
        <v>6300</v>
      </c>
      <c r="H87" s="17">
        <v>3223.9</v>
      </c>
      <c r="I87" s="17">
        <v>4.1</v>
      </c>
      <c r="J87" s="38"/>
    </row>
    <row r="88" hidden="1" spans="1:10">
      <c r="A88" s="37"/>
      <c r="B88" s="20">
        <v>0.9</v>
      </c>
      <c r="C88" s="17">
        <v>49.8</v>
      </c>
      <c r="D88" s="16">
        <v>15916</v>
      </c>
      <c r="E88" s="17">
        <v>4.97</v>
      </c>
      <c r="F88" s="17">
        <v>87.38</v>
      </c>
      <c r="G88" s="16">
        <v>6870</v>
      </c>
      <c r="H88" s="17">
        <v>4351.5</v>
      </c>
      <c r="I88" s="17">
        <v>3.7</v>
      </c>
      <c r="J88" s="38"/>
    </row>
    <row r="89" spans="1:10">
      <c r="A89" s="39"/>
      <c r="B89" s="20">
        <v>1</v>
      </c>
      <c r="C89" s="17">
        <v>48.88</v>
      </c>
      <c r="D89" s="16">
        <v>18706</v>
      </c>
      <c r="E89" s="17">
        <v>5.91</v>
      </c>
      <c r="F89" s="17">
        <v>113.55</v>
      </c>
      <c r="G89" s="16">
        <v>7410</v>
      </c>
      <c r="H89" s="17">
        <v>5550.3</v>
      </c>
      <c r="I89" s="17">
        <v>3.4</v>
      </c>
      <c r="J89" s="38"/>
    </row>
    <row r="90" s="1" customFormat="1" ht="14.25" hidden="1" spans="1:10">
      <c r="A90" s="11" t="s">
        <v>15</v>
      </c>
      <c r="B90" s="11" t="s">
        <v>45</v>
      </c>
      <c r="C90" s="11" t="s">
        <v>46</v>
      </c>
      <c r="D90" s="11" t="s">
        <v>19</v>
      </c>
      <c r="E90" s="11" t="s">
        <v>47</v>
      </c>
      <c r="F90" s="11" t="s">
        <v>48</v>
      </c>
      <c r="G90" s="11" t="s">
        <v>49</v>
      </c>
      <c r="H90" s="11" t="s">
        <v>50</v>
      </c>
      <c r="I90" s="11" t="s">
        <v>20</v>
      </c>
      <c r="J90" s="11" t="s">
        <v>51</v>
      </c>
    </row>
    <row r="91" s="1" customFormat="1" ht="19.5" hidden="1" spans="1:10">
      <c r="A91" s="12" t="s">
        <v>52</v>
      </c>
      <c r="B91" s="12" t="s">
        <v>53</v>
      </c>
      <c r="C91" s="12" t="s">
        <v>54</v>
      </c>
      <c r="D91" s="12" t="s">
        <v>55</v>
      </c>
      <c r="E91" s="12" t="s">
        <v>56</v>
      </c>
      <c r="F91" s="12" t="s">
        <v>57</v>
      </c>
      <c r="G91" s="12" t="s">
        <v>58</v>
      </c>
      <c r="H91" s="12" t="s">
        <v>59</v>
      </c>
      <c r="I91" s="12" t="s">
        <v>29</v>
      </c>
      <c r="J91" s="12" t="s">
        <v>60</v>
      </c>
    </row>
    <row r="92" s="1" customFormat="1" ht="14.25" hidden="1" spans="1:10">
      <c r="A92" s="36" t="s">
        <v>300</v>
      </c>
      <c r="B92" s="14" t="s">
        <v>62</v>
      </c>
      <c r="C92" s="14" t="s">
        <v>63</v>
      </c>
      <c r="D92" s="14" t="s">
        <v>37</v>
      </c>
      <c r="E92" s="14" t="s">
        <v>64</v>
      </c>
      <c r="F92" s="14" t="s">
        <v>36</v>
      </c>
      <c r="G92" s="14" t="s">
        <v>65</v>
      </c>
      <c r="H92" s="14" t="s">
        <v>35</v>
      </c>
      <c r="I92" s="14" t="s">
        <v>38</v>
      </c>
      <c r="J92" s="14" t="s">
        <v>66</v>
      </c>
    </row>
    <row r="93" hidden="1" spans="1:10">
      <c r="A93" s="37"/>
      <c r="B93" s="20">
        <v>0.4</v>
      </c>
      <c r="C93" s="17">
        <v>44.11</v>
      </c>
      <c r="D93" s="16">
        <v>2879</v>
      </c>
      <c r="E93" s="17">
        <v>0.96</v>
      </c>
      <c r="F93" s="17">
        <v>12.97</v>
      </c>
      <c r="G93" s="16">
        <v>3510</v>
      </c>
      <c r="H93" s="17">
        <v>572.1</v>
      </c>
      <c r="I93" s="17">
        <v>5</v>
      </c>
      <c r="J93" s="38">
        <v>86</v>
      </c>
    </row>
    <row r="94" hidden="1" spans="1:10">
      <c r="A94" s="37"/>
      <c r="B94" s="20">
        <v>0.45</v>
      </c>
      <c r="C94" s="17">
        <v>44.09</v>
      </c>
      <c r="D94" s="16">
        <v>3693</v>
      </c>
      <c r="E94" s="17">
        <v>1.19</v>
      </c>
      <c r="F94" s="17">
        <v>16.65</v>
      </c>
      <c r="G94" s="16">
        <v>3840</v>
      </c>
      <c r="H94" s="17">
        <v>734.1</v>
      </c>
      <c r="I94" s="17">
        <v>5</v>
      </c>
      <c r="J94" s="38"/>
    </row>
    <row r="95" hidden="1" spans="1:10">
      <c r="A95" s="37"/>
      <c r="B95" s="20">
        <v>0.5</v>
      </c>
      <c r="C95" s="17">
        <v>44.04</v>
      </c>
      <c r="D95" s="16">
        <v>4598</v>
      </c>
      <c r="E95" s="17">
        <v>1.45</v>
      </c>
      <c r="F95" s="17">
        <v>20.79</v>
      </c>
      <c r="G95" s="16">
        <v>4290</v>
      </c>
      <c r="H95" s="17">
        <v>915.6</v>
      </c>
      <c r="I95" s="17">
        <v>5</v>
      </c>
      <c r="J95" s="38"/>
    </row>
    <row r="96" hidden="1" spans="1:10">
      <c r="A96" s="37"/>
      <c r="B96" s="20">
        <v>0.55</v>
      </c>
      <c r="C96" s="17">
        <v>43.82</v>
      </c>
      <c r="D96" s="16">
        <v>5624</v>
      </c>
      <c r="E96" s="17">
        <v>1.74</v>
      </c>
      <c r="F96" s="17">
        <v>26.64</v>
      </c>
      <c r="G96" s="16">
        <v>4680</v>
      </c>
      <c r="H96" s="17">
        <v>1167.4</v>
      </c>
      <c r="I96" s="17">
        <v>4.8</v>
      </c>
      <c r="J96" s="38"/>
    </row>
    <row r="97" hidden="1" spans="1:10">
      <c r="A97" s="37"/>
      <c r="B97" s="20">
        <v>0.6</v>
      </c>
      <c r="C97" s="17">
        <v>43.53</v>
      </c>
      <c r="D97" s="16">
        <v>6822</v>
      </c>
      <c r="E97" s="17">
        <v>2.08</v>
      </c>
      <c r="F97" s="17">
        <v>32.77</v>
      </c>
      <c r="G97" s="16">
        <v>5070</v>
      </c>
      <c r="H97" s="17">
        <v>1426.5</v>
      </c>
      <c r="I97" s="17">
        <v>4.8</v>
      </c>
      <c r="J97" s="38"/>
    </row>
    <row r="98" hidden="1" spans="1:10">
      <c r="A98" s="37"/>
      <c r="B98" s="20">
        <v>0.65</v>
      </c>
      <c r="C98" s="17">
        <v>43.5</v>
      </c>
      <c r="D98" s="16">
        <v>7906</v>
      </c>
      <c r="E98" s="17">
        <v>2.4</v>
      </c>
      <c r="F98" s="17">
        <v>39.92</v>
      </c>
      <c r="G98" s="16">
        <v>5400</v>
      </c>
      <c r="H98" s="17">
        <v>1736.5</v>
      </c>
      <c r="I98" s="17">
        <v>4.6</v>
      </c>
      <c r="J98" s="38"/>
    </row>
    <row r="99" hidden="1" spans="1:10">
      <c r="A99" s="37"/>
      <c r="B99" s="20">
        <v>0.7</v>
      </c>
      <c r="C99" s="17">
        <v>43.1</v>
      </c>
      <c r="D99" s="16">
        <v>9125</v>
      </c>
      <c r="E99" s="17">
        <v>2.76</v>
      </c>
      <c r="F99" s="17">
        <v>46.75</v>
      </c>
      <c r="G99" s="16">
        <v>5760</v>
      </c>
      <c r="H99" s="17">
        <v>2014.9</v>
      </c>
      <c r="I99" s="17">
        <v>4.5</v>
      </c>
      <c r="J99" s="38"/>
    </row>
    <row r="100" hidden="1" spans="1:10">
      <c r="A100" s="37"/>
      <c r="B100" s="20">
        <v>0.75</v>
      </c>
      <c r="C100" s="17">
        <v>43.17</v>
      </c>
      <c r="D100" s="16">
        <v>10446</v>
      </c>
      <c r="E100" s="17">
        <v>3.16</v>
      </c>
      <c r="F100" s="17">
        <v>58.51</v>
      </c>
      <c r="G100" s="16">
        <v>6120</v>
      </c>
      <c r="H100" s="17">
        <v>2525.9</v>
      </c>
      <c r="I100" s="17">
        <v>4.1</v>
      </c>
      <c r="J100" s="38"/>
    </row>
    <row r="101" hidden="1" spans="1:10">
      <c r="A101" s="37"/>
      <c r="B101" s="20">
        <v>0.8</v>
      </c>
      <c r="C101" s="17">
        <v>42.4</v>
      </c>
      <c r="D101" s="16">
        <v>11630</v>
      </c>
      <c r="E101" s="17">
        <v>3.51</v>
      </c>
      <c r="F101" s="17">
        <v>68.72</v>
      </c>
      <c r="G101" s="16">
        <v>6450</v>
      </c>
      <c r="H101" s="17">
        <v>2913.7</v>
      </c>
      <c r="I101" s="17">
        <v>4</v>
      </c>
      <c r="J101" s="38"/>
    </row>
    <row r="102" hidden="1" spans="1:10">
      <c r="A102" s="37"/>
      <c r="B102" s="20">
        <v>0.9</v>
      </c>
      <c r="C102" s="17">
        <v>42.04</v>
      </c>
      <c r="D102" s="16">
        <v>14129</v>
      </c>
      <c r="E102" s="17">
        <v>4.29</v>
      </c>
      <c r="F102" s="17">
        <v>90.18</v>
      </c>
      <c r="G102" s="16">
        <v>7020</v>
      </c>
      <c r="H102" s="17">
        <v>3791.2</v>
      </c>
      <c r="I102" s="17">
        <v>3.7</v>
      </c>
      <c r="J102" s="38"/>
    </row>
    <row r="103" spans="1:10">
      <c r="A103" s="39"/>
      <c r="B103" s="20">
        <v>1</v>
      </c>
      <c r="C103" s="17">
        <v>41.19</v>
      </c>
      <c r="D103" s="16">
        <v>16950</v>
      </c>
      <c r="E103" s="17">
        <v>5.18</v>
      </c>
      <c r="F103" s="17">
        <v>118.95</v>
      </c>
      <c r="G103" s="16">
        <v>7620</v>
      </c>
      <c r="H103" s="17">
        <v>4899.6</v>
      </c>
      <c r="I103" s="17">
        <v>3.5</v>
      </c>
      <c r="J103" s="38"/>
    </row>
    <row r="104" s="1" customFormat="1" ht="14.25" hidden="1" spans="1:10">
      <c r="A104" s="11" t="s">
        <v>15</v>
      </c>
      <c r="B104" s="11" t="s">
        <v>45</v>
      </c>
      <c r="C104" s="11" t="s">
        <v>46</v>
      </c>
      <c r="D104" s="11" t="s">
        <v>19</v>
      </c>
      <c r="E104" s="11" t="s">
        <v>47</v>
      </c>
      <c r="F104" s="11" t="s">
        <v>48</v>
      </c>
      <c r="G104" s="11" t="s">
        <v>49</v>
      </c>
      <c r="H104" s="11" t="s">
        <v>50</v>
      </c>
      <c r="I104" s="11" t="s">
        <v>20</v>
      </c>
      <c r="J104" s="11" t="s">
        <v>51</v>
      </c>
    </row>
    <row r="105" s="1" customFormat="1" ht="19.5" hidden="1" spans="1:10">
      <c r="A105" s="12" t="s">
        <v>52</v>
      </c>
      <c r="B105" s="12" t="s">
        <v>53</v>
      </c>
      <c r="C105" s="12" t="s">
        <v>54</v>
      </c>
      <c r="D105" s="12" t="s">
        <v>55</v>
      </c>
      <c r="E105" s="12" t="s">
        <v>56</v>
      </c>
      <c r="F105" s="12" t="s">
        <v>57</v>
      </c>
      <c r="G105" s="12" t="s">
        <v>58</v>
      </c>
      <c r="H105" s="12" t="s">
        <v>59</v>
      </c>
      <c r="I105" s="12" t="s">
        <v>29</v>
      </c>
      <c r="J105" s="12" t="s">
        <v>60</v>
      </c>
    </row>
    <row r="106" s="1" customFormat="1" ht="14.25" hidden="1" spans="1:10">
      <c r="A106" s="36" t="s">
        <v>301</v>
      </c>
      <c r="B106" s="14" t="s">
        <v>62</v>
      </c>
      <c r="C106" s="14" t="s">
        <v>63</v>
      </c>
      <c r="D106" s="14" t="s">
        <v>37</v>
      </c>
      <c r="E106" s="14" t="s">
        <v>64</v>
      </c>
      <c r="F106" s="14" t="s">
        <v>36</v>
      </c>
      <c r="G106" s="14" t="s">
        <v>65</v>
      </c>
      <c r="H106" s="14" t="s">
        <v>35</v>
      </c>
      <c r="I106" s="14" t="s">
        <v>38</v>
      </c>
      <c r="J106" s="14" t="s">
        <v>66</v>
      </c>
    </row>
    <row r="107" hidden="1" spans="1:10">
      <c r="A107" s="37"/>
      <c r="B107" s="20">
        <v>0.4</v>
      </c>
      <c r="C107" s="17">
        <v>44.2</v>
      </c>
      <c r="D107" s="16">
        <v>3301</v>
      </c>
      <c r="E107" s="17">
        <v>1.16</v>
      </c>
      <c r="F107" s="17">
        <v>14.08</v>
      </c>
      <c r="G107" s="16">
        <v>3510</v>
      </c>
      <c r="H107" s="17">
        <v>622.3</v>
      </c>
      <c r="I107" s="17">
        <v>5.3</v>
      </c>
      <c r="J107" s="38" t="s">
        <v>142</v>
      </c>
    </row>
    <row r="108" hidden="1" spans="1:10">
      <c r="A108" s="37"/>
      <c r="B108" s="20">
        <v>0.45</v>
      </c>
      <c r="C108" s="17">
        <v>43.95</v>
      </c>
      <c r="D108" s="16">
        <v>4221</v>
      </c>
      <c r="E108" s="17">
        <v>1.43</v>
      </c>
      <c r="F108" s="17">
        <v>18.53</v>
      </c>
      <c r="G108" s="16">
        <v>3900</v>
      </c>
      <c r="H108" s="17">
        <v>814.4</v>
      </c>
      <c r="I108" s="17">
        <v>5.2</v>
      </c>
      <c r="J108" s="38"/>
    </row>
    <row r="109" hidden="1" spans="1:10">
      <c r="A109" s="37"/>
      <c r="B109" s="20">
        <v>0.5</v>
      </c>
      <c r="C109" s="17">
        <v>43.74</v>
      </c>
      <c r="D109" s="16">
        <v>5160</v>
      </c>
      <c r="E109" s="17">
        <v>1.71</v>
      </c>
      <c r="F109" s="17">
        <v>23.48</v>
      </c>
      <c r="G109" s="16">
        <v>4200</v>
      </c>
      <c r="H109" s="17">
        <v>1027</v>
      </c>
      <c r="I109" s="17">
        <v>5</v>
      </c>
      <c r="J109" s="38"/>
    </row>
    <row r="110" hidden="1" spans="1:10">
      <c r="A110" s="37"/>
      <c r="B110" s="20">
        <v>0.55</v>
      </c>
      <c r="C110" s="17">
        <v>43.81</v>
      </c>
      <c r="D110" s="16">
        <v>6357</v>
      </c>
      <c r="E110" s="17">
        <v>2.07</v>
      </c>
      <c r="F110" s="17">
        <v>29.53</v>
      </c>
      <c r="G110" s="16">
        <v>4590</v>
      </c>
      <c r="H110" s="17">
        <v>1293.7</v>
      </c>
      <c r="I110" s="17">
        <v>4.9</v>
      </c>
      <c r="J110" s="38"/>
    </row>
    <row r="111" hidden="1" spans="1:10">
      <c r="A111" s="37"/>
      <c r="B111" s="20">
        <v>0.6</v>
      </c>
      <c r="C111" s="17">
        <v>43.56</v>
      </c>
      <c r="D111" s="16">
        <v>7650</v>
      </c>
      <c r="E111" s="17">
        <v>2.45</v>
      </c>
      <c r="F111" s="17">
        <v>38.02</v>
      </c>
      <c r="G111" s="16">
        <v>4980</v>
      </c>
      <c r="H111" s="17">
        <v>1656.2</v>
      </c>
      <c r="I111" s="17">
        <v>4.6</v>
      </c>
      <c r="J111" s="38"/>
    </row>
    <row r="112" hidden="1" spans="1:10">
      <c r="A112" s="37"/>
      <c r="B112" s="20">
        <v>0.65</v>
      </c>
      <c r="C112" s="17">
        <v>43.4</v>
      </c>
      <c r="D112" s="16">
        <v>8928</v>
      </c>
      <c r="E112" s="17">
        <v>2.83</v>
      </c>
      <c r="F112" s="17">
        <v>45.26</v>
      </c>
      <c r="G112" s="16">
        <v>5340</v>
      </c>
      <c r="H112" s="17">
        <v>1964.3</v>
      </c>
      <c r="I112" s="17">
        <v>4.5</v>
      </c>
      <c r="J112" s="38"/>
    </row>
    <row r="113" hidden="1" spans="1:10">
      <c r="A113" s="37"/>
      <c r="B113" s="20">
        <v>0.7</v>
      </c>
      <c r="C113" s="17">
        <v>43.06</v>
      </c>
      <c r="D113" s="16">
        <v>10211</v>
      </c>
      <c r="E113" s="17">
        <v>3.22</v>
      </c>
      <c r="F113" s="17">
        <v>55.18</v>
      </c>
      <c r="G113" s="16">
        <v>5640</v>
      </c>
      <c r="H113" s="17">
        <v>2376.1</v>
      </c>
      <c r="I113" s="17">
        <v>4.3</v>
      </c>
      <c r="J113" s="38"/>
    </row>
    <row r="114" hidden="1" spans="1:10">
      <c r="A114" s="37"/>
      <c r="B114" s="20">
        <v>0.75</v>
      </c>
      <c r="C114" s="17">
        <v>42.57</v>
      </c>
      <c r="D114" s="16">
        <v>11594</v>
      </c>
      <c r="E114" s="17">
        <v>3.67</v>
      </c>
      <c r="F114" s="17">
        <v>64.34</v>
      </c>
      <c r="G114" s="16">
        <v>5970</v>
      </c>
      <c r="H114" s="17">
        <v>2739</v>
      </c>
      <c r="I114" s="17">
        <v>4.2</v>
      </c>
      <c r="J114" s="38"/>
    </row>
    <row r="115" hidden="1" spans="1:10">
      <c r="A115" s="37"/>
      <c r="B115" s="20">
        <v>0.8</v>
      </c>
      <c r="C115" s="17">
        <v>42.37</v>
      </c>
      <c r="D115" s="16">
        <v>12942</v>
      </c>
      <c r="E115" s="17">
        <v>4.09</v>
      </c>
      <c r="F115" s="17">
        <v>77.79</v>
      </c>
      <c r="G115" s="16">
        <v>6300</v>
      </c>
      <c r="H115" s="17">
        <v>3296</v>
      </c>
      <c r="I115" s="17">
        <v>3.9</v>
      </c>
      <c r="J115" s="38"/>
    </row>
    <row r="116" hidden="1" spans="1:10">
      <c r="A116" s="37"/>
      <c r="B116" s="20">
        <v>0.9</v>
      </c>
      <c r="C116" s="17">
        <v>41.64</v>
      </c>
      <c r="D116" s="16">
        <v>15486</v>
      </c>
      <c r="E116" s="17">
        <v>4.91</v>
      </c>
      <c r="F116" s="17">
        <v>103.74</v>
      </c>
      <c r="G116" s="16">
        <v>6870</v>
      </c>
      <c r="H116" s="17">
        <v>4319.7</v>
      </c>
      <c r="I116" s="17">
        <v>3.6</v>
      </c>
      <c r="J116" s="38"/>
    </row>
    <row r="117" spans="1:10">
      <c r="A117" s="39"/>
      <c r="B117" s="20">
        <v>1</v>
      </c>
      <c r="C117" s="17">
        <v>41.04</v>
      </c>
      <c r="D117" s="16">
        <v>18227</v>
      </c>
      <c r="E117" s="17">
        <v>5.85</v>
      </c>
      <c r="F117" s="17">
        <v>131.38</v>
      </c>
      <c r="G117" s="16">
        <v>7350</v>
      </c>
      <c r="H117" s="17">
        <v>5391.8</v>
      </c>
      <c r="I117" s="17">
        <v>3.4</v>
      </c>
      <c r="J117" s="38"/>
    </row>
    <row r="118" s="1" customFormat="1" ht="22" hidden="1" customHeight="1" spans="1:10">
      <c r="A118" s="10" t="s">
        <v>69</v>
      </c>
      <c r="B118" s="10"/>
      <c r="C118" s="10"/>
      <c r="D118" s="10"/>
      <c r="E118" s="10"/>
      <c r="F118" s="10"/>
      <c r="G118" s="10"/>
      <c r="H118" s="10"/>
      <c r="I118" s="10"/>
      <c r="J118" s="10"/>
    </row>
    <row r="119" hidden="1" spans="1:10">
      <c r="A119" s="35" t="str">
        <f>_xlfn.DISPIMG("ID_8332AEAA08E04E5ABC2F023404480804",1)</f>
        <v>=DISPIMG("ID_8332AEAA08E04E5ABC2F023404480804",1)</v>
      </c>
      <c r="B119" s="35"/>
      <c r="C119" s="35"/>
      <c r="D119" s="35"/>
      <c r="E119" s="35"/>
      <c r="F119" s="35"/>
      <c r="G119" s="35"/>
      <c r="H119" s="35"/>
      <c r="I119" s="35"/>
      <c r="J119" s="35"/>
    </row>
    <row r="120" hidden="1" spans="1:10">
      <c r="A120" s="35"/>
      <c r="B120" s="35"/>
      <c r="C120" s="35"/>
      <c r="D120" s="35"/>
      <c r="E120" s="35"/>
      <c r="F120" s="35"/>
      <c r="G120" s="35"/>
      <c r="H120" s="35"/>
      <c r="I120" s="35"/>
      <c r="J120" s="35"/>
    </row>
    <row r="121" hidden="1" spans="1:10">
      <c r="A121" s="35"/>
      <c r="B121" s="35"/>
      <c r="C121" s="35"/>
      <c r="D121" s="35"/>
      <c r="E121" s="35"/>
      <c r="F121" s="35"/>
      <c r="G121" s="35"/>
      <c r="H121" s="35"/>
      <c r="I121" s="35"/>
      <c r="J121" s="35"/>
    </row>
    <row r="122" hidden="1" spans="1:10">
      <c r="A122" s="35"/>
      <c r="B122" s="35"/>
      <c r="C122" s="35"/>
      <c r="D122" s="35"/>
      <c r="E122" s="35"/>
      <c r="F122" s="35"/>
      <c r="G122" s="35"/>
      <c r="H122" s="35"/>
      <c r="I122" s="35"/>
      <c r="J122" s="35"/>
    </row>
    <row r="123" hidden="1" spans="1:10">
      <c r="A123" s="35"/>
      <c r="B123" s="35"/>
      <c r="C123" s="35"/>
      <c r="D123" s="35"/>
      <c r="E123" s="35"/>
      <c r="F123" s="35"/>
      <c r="G123" s="35"/>
      <c r="H123" s="35"/>
      <c r="I123" s="35"/>
      <c r="J123" s="35"/>
    </row>
    <row r="124" hidden="1" spans="1:10">
      <c r="A124" s="35"/>
      <c r="B124" s="35"/>
      <c r="C124" s="35"/>
      <c r="D124" s="35"/>
      <c r="E124" s="35"/>
      <c r="F124" s="35"/>
      <c r="G124" s="35"/>
      <c r="H124" s="35"/>
      <c r="I124" s="35"/>
      <c r="J124" s="35"/>
    </row>
    <row r="125" hidden="1" spans="1:10">
      <c r="A125" s="35"/>
      <c r="B125" s="35"/>
      <c r="C125" s="35"/>
      <c r="D125" s="35"/>
      <c r="E125" s="35"/>
      <c r="F125" s="35"/>
      <c r="G125" s="35"/>
      <c r="H125" s="35"/>
      <c r="I125" s="35"/>
      <c r="J125" s="35"/>
    </row>
    <row r="126" hidden="1" spans="1:10">
      <c r="A126" s="35"/>
      <c r="B126" s="35"/>
      <c r="C126" s="35"/>
      <c r="D126" s="35"/>
      <c r="E126" s="35"/>
      <c r="F126" s="35"/>
      <c r="G126" s="35"/>
      <c r="H126" s="35"/>
      <c r="I126" s="35"/>
      <c r="J126" s="35"/>
    </row>
    <row r="127" hidden="1" spans="1:10">
      <c r="A127" s="35"/>
      <c r="B127" s="35"/>
      <c r="C127" s="35"/>
      <c r="D127" s="35"/>
      <c r="E127" s="35"/>
      <c r="F127" s="35"/>
      <c r="G127" s="35"/>
      <c r="H127" s="35"/>
      <c r="I127" s="35"/>
      <c r="J127" s="35"/>
    </row>
    <row r="128" hidden="1" spans="1:10">
      <c r="A128" s="35"/>
      <c r="B128" s="35"/>
      <c r="C128" s="35"/>
      <c r="D128" s="35"/>
      <c r="E128" s="35"/>
      <c r="F128" s="35"/>
      <c r="G128" s="35"/>
      <c r="H128" s="35"/>
      <c r="I128" s="35"/>
      <c r="J128" s="35"/>
    </row>
    <row r="129" hidden="1" spans="1:10">
      <c r="A129" s="35"/>
      <c r="B129" s="35"/>
      <c r="C129" s="35"/>
      <c r="D129" s="35"/>
      <c r="E129" s="35"/>
      <c r="F129" s="35"/>
      <c r="G129" s="35"/>
      <c r="H129" s="35"/>
      <c r="I129" s="35"/>
      <c r="J129" s="35"/>
    </row>
    <row r="130" hidden="1" spans="1:10">
      <c r="A130" s="35"/>
      <c r="B130" s="35"/>
      <c r="C130" s="35"/>
      <c r="D130" s="35"/>
      <c r="E130" s="35"/>
      <c r="F130" s="35"/>
      <c r="G130" s="35"/>
      <c r="H130" s="35"/>
      <c r="I130" s="35"/>
      <c r="J130" s="35"/>
    </row>
    <row r="131" hidden="1" spans="1:10">
      <c r="A131" s="35"/>
      <c r="B131" s="35"/>
      <c r="C131" s="35"/>
      <c r="D131" s="35"/>
      <c r="E131" s="35"/>
      <c r="F131" s="35"/>
      <c r="G131" s="35"/>
      <c r="H131" s="35"/>
      <c r="I131" s="35"/>
      <c r="J131" s="35"/>
    </row>
    <row r="132" ht="21" hidden="1" customHeight="1" spans="1:10">
      <c r="A132" s="35"/>
      <c r="B132" s="35"/>
      <c r="C132" s="35"/>
      <c r="D132" s="35"/>
      <c r="E132" s="35"/>
      <c r="F132" s="35"/>
      <c r="G132" s="35"/>
      <c r="H132" s="35"/>
      <c r="I132" s="35"/>
      <c r="J132" s="35"/>
    </row>
    <row r="133" ht="28" hidden="1" customHeight="1" spans="1:10">
      <c r="A133" s="35"/>
      <c r="B133" s="35"/>
      <c r="C133" s="35"/>
      <c r="D133" s="35"/>
      <c r="E133" s="35"/>
      <c r="F133" s="35"/>
      <c r="G133" s="35"/>
      <c r="H133" s="35"/>
      <c r="I133" s="35"/>
      <c r="J133" s="35"/>
    </row>
    <row r="134" ht="28" hidden="1" customHeight="1" spans="1:10">
      <c r="A134" s="35"/>
      <c r="B134" s="35"/>
      <c r="C134" s="35"/>
      <c r="D134" s="35"/>
      <c r="E134" s="35"/>
      <c r="F134" s="35"/>
      <c r="G134" s="35"/>
      <c r="H134" s="35"/>
      <c r="I134" s="35"/>
      <c r="J134" s="35"/>
    </row>
  </sheetData>
  <autoFilter xmlns:etc="http://www.wps.cn/officeDocument/2017/etCustomData" ref="A21:K134" etc:filterBottomFollowUsedRange="0">
    <filterColumn colId="1">
      <customFilters>
        <customFilter operator="equal" val="100.%"/>
      </customFilters>
    </filterColumn>
    <extLst/>
  </autoFilter>
  <mergeCells count="44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A19:J19"/>
    <mergeCell ref="A118:J118"/>
    <mergeCell ref="A11:A18"/>
    <mergeCell ref="A22:A33"/>
    <mergeCell ref="A36:A47"/>
    <mergeCell ref="A50:A61"/>
    <mergeCell ref="A64:A75"/>
    <mergeCell ref="A78:A89"/>
    <mergeCell ref="A92:A103"/>
    <mergeCell ref="A106:A117"/>
    <mergeCell ref="J23:J33"/>
    <mergeCell ref="J37:J47"/>
    <mergeCell ref="J51:J61"/>
    <mergeCell ref="J65:J75"/>
    <mergeCell ref="J79:J89"/>
    <mergeCell ref="J93:J103"/>
    <mergeCell ref="J107:J117"/>
    <mergeCell ref="A2:D7"/>
    <mergeCell ref="A119:J134"/>
  </mergeCells>
  <pageMargins left="0.629861111111111" right="0.275" top="0.550694444444444" bottom="0.590277777777778" header="0.5" footer="0.314583333333333"/>
  <pageSetup paperSize="9" scale="9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74"/>
  <sheetViews>
    <sheetView zoomScale="115" zoomScaleNormal="115" topLeftCell="A4" workbookViewId="0">
      <selection activeCell="K17" sqref="K17"/>
    </sheetView>
  </sheetViews>
  <sheetFormatPr defaultColWidth="9" defaultRowHeight="13.5"/>
  <cols>
    <col min="1" max="10" width="10" customWidth="1"/>
    <col min="11" max="11" width="22.5916666666667" customWidth="1"/>
    <col min="12" max="16382" width="10"/>
  </cols>
  <sheetData>
    <row r="1" s="1" customFormat="1" ht="54" customHeight="1" spans="1:11">
      <c r="A1" s="2" t="s">
        <v>302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_xlfn.DISPIMG("ID_FBB647C1D77A40F7945E3BB92103F8DE",1)</f>
        <v>=DISPIMG("ID_FBB647C1D77A40F7945E3BB92103F8DE",1)</v>
      </c>
      <c r="B2" s="7"/>
      <c r="C2" s="7"/>
      <c r="D2" s="7"/>
      <c r="E2" s="8" t="s">
        <v>2</v>
      </c>
      <c r="F2" s="9"/>
      <c r="G2" s="9"/>
      <c r="H2" s="9" t="s">
        <v>303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222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292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304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305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160</v>
      </c>
      <c r="C12" s="45">
        <v>3474.27</v>
      </c>
      <c r="D12" s="45">
        <v>78.92</v>
      </c>
      <c r="E12" s="46">
        <v>15420</v>
      </c>
      <c r="F12" s="45">
        <v>4.44</v>
      </c>
      <c r="G12" s="15" t="s">
        <v>285</v>
      </c>
      <c r="H12" s="15"/>
      <c r="I12" s="28">
        <v>11.8972972972973</v>
      </c>
      <c r="J12" s="28">
        <v>40</v>
      </c>
    </row>
    <row r="13" s="1" customFormat="1" ht="14.25" spans="1:10">
      <c r="A13" s="13"/>
      <c r="B13" s="15">
        <v>160</v>
      </c>
      <c r="C13" s="45">
        <v>3947.9</v>
      </c>
      <c r="D13" s="45">
        <v>89.78</v>
      </c>
      <c r="E13" s="46">
        <v>17136</v>
      </c>
      <c r="F13" s="45">
        <v>4.34</v>
      </c>
      <c r="G13" s="15" t="s">
        <v>295</v>
      </c>
      <c r="H13" s="15"/>
      <c r="I13" s="28">
        <v>11.8837837837838</v>
      </c>
      <c r="J13" s="28">
        <v>40</v>
      </c>
    </row>
    <row r="14" s="1" customFormat="1" ht="14.25" spans="1:10">
      <c r="A14" s="13"/>
      <c r="B14" s="15">
        <v>160</v>
      </c>
      <c r="C14" s="45">
        <v>5033.52</v>
      </c>
      <c r="D14" s="45">
        <v>115.07</v>
      </c>
      <c r="E14" s="46">
        <v>20360</v>
      </c>
      <c r="F14" s="45">
        <v>4.04</v>
      </c>
      <c r="G14" s="15" t="s">
        <v>306</v>
      </c>
      <c r="H14" s="15"/>
      <c r="I14" s="28">
        <v>11.8216216216216</v>
      </c>
      <c r="J14" s="28">
        <v>40</v>
      </c>
    </row>
    <row r="15" s="1" customFormat="1" ht="14.25" spans="1:10">
      <c r="A15" s="13"/>
      <c r="B15" s="15">
        <v>160</v>
      </c>
      <c r="C15" s="45">
        <v>4702.73</v>
      </c>
      <c r="D15" s="45">
        <v>91.3</v>
      </c>
      <c r="E15" s="46">
        <v>17768</v>
      </c>
      <c r="F15" s="45">
        <v>3.78</v>
      </c>
      <c r="G15" s="15" t="s">
        <v>307</v>
      </c>
      <c r="H15" s="15"/>
      <c r="I15" s="28">
        <v>13.9216216216216</v>
      </c>
      <c r="J15" s="28">
        <v>40</v>
      </c>
    </row>
    <row r="16" s="1" customFormat="1" ht="14.25" spans="1:10">
      <c r="A16" s="13"/>
      <c r="B16" s="15">
        <v>160</v>
      </c>
      <c r="C16" s="45">
        <v>5331.12</v>
      </c>
      <c r="D16" s="45">
        <v>103.71</v>
      </c>
      <c r="E16" s="46">
        <v>20162</v>
      </c>
      <c r="F16" s="45">
        <v>3.78</v>
      </c>
      <c r="G16" s="15" t="s">
        <v>285</v>
      </c>
      <c r="H16" s="15"/>
      <c r="I16" s="28">
        <v>13.8918918918919</v>
      </c>
      <c r="J16" s="28">
        <v>40</v>
      </c>
    </row>
    <row r="17" s="1" customFormat="1" ht="14.25" spans="1:10">
      <c r="A17" s="13"/>
      <c r="B17" s="15">
        <v>160</v>
      </c>
      <c r="C17" s="45">
        <v>5585.29</v>
      </c>
      <c r="D17" s="45">
        <v>111.85</v>
      </c>
      <c r="E17" s="46">
        <v>21251</v>
      </c>
      <c r="F17" s="45">
        <v>3.8</v>
      </c>
      <c r="G17" s="15" t="s">
        <v>295</v>
      </c>
      <c r="H17" s="15"/>
      <c r="I17" s="28">
        <v>13.8918918918919</v>
      </c>
      <c r="J17" s="28">
        <v>40</v>
      </c>
    </row>
    <row r="18" s="1" customFormat="1" ht="14.25" spans="1:10">
      <c r="A18" s="13"/>
      <c r="B18" s="15">
        <v>190</v>
      </c>
      <c r="C18" s="45">
        <v>4988.91</v>
      </c>
      <c r="D18" s="45">
        <v>113.82</v>
      </c>
      <c r="E18" s="46">
        <v>18097</v>
      </c>
      <c r="F18" s="45">
        <v>3.63</v>
      </c>
      <c r="G18" s="15" t="s">
        <v>284</v>
      </c>
      <c r="H18" s="15"/>
      <c r="I18" s="28">
        <v>11.8459459459459</v>
      </c>
      <c r="J18" s="28">
        <v>40</v>
      </c>
    </row>
    <row r="19" s="1" customFormat="1" ht="14.25" spans="1:10">
      <c r="A19" s="13"/>
      <c r="B19" s="15">
        <v>190</v>
      </c>
      <c r="C19" s="45">
        <v>5641.04</v>
      </c>
      <c r="D19" s="45">
        <v>129.08</v>
      </c>
      <c r="E19" s="46">
        <v>20614</v>
      </c>
      <c r="F19" s="45">
        <v>3.65</v>
      </c>
      <c r="G19" s="15" t="s">
        <v>285</v>
      </c>
      <c r="H19" s="15"/>
      <c r="I19" s="28">
        <v>11.8108108108108</v>
      </c>
      <c r="J19" s="28">
        <v>40</v>
      </c>
    </row>
    <row r="20" s="1" customFormat="1" ht="14.25" spans="1:10">
      <c r="A20" s="13"/>
      <c r="B20" s="15">
        <v>190</v>
      </c>
      <c r="C20" s="45">
        <v>5518.71</v>
      </c>
      <c r="D20" s="45">
        <v>133.33</v>
      </c>
      <c r="E20" s="46">
        <v>21549</v>
      </c>
      <c r="F20" s="45">
        <v>3.85</v>
      </c>
      <c r="G20" s="15" t="s">
        <v>295</v>
      </c>
      <c r="H20" s="15"/>
      <c r="I20" s="28">
        <v>11.8108108108108</v>
      </c>
      <c r="J20" s="28">
        <v>40</v>
      </c>
    </row>
    <row r="21" s="1" customFormat="1" ht="24" customHeight="1" spans="1:10">
      <c r="A21" s="10" t="s">
        <v>44</v>
      </c>
      <c r="B21" s="10"/>
      <c r="C21" s="10"/>
      <c r="D21" s="10"/>
      <c r="E21" s="10"/>
      <c r="F21" s="10"/>
      <c r="G21" s="10"/>
      <c r="H21" s="10"/>
      <c r="I21" s="10"/>
      <c r="J21" s="10"/>
    </row>
    <row r="22" s="1" customFormat="1" ht="14.25" spans="1:10">
      <c r="A22" s="11" t="s">
        <v>15</v>
      </c>
      <c r="B22" s="11" t="s">
        <v>45</v>
      </c>
      <c r="C22" s="11" t="s">
        <v>46</v>
      </c>
      <c r="D22" s="11" t="s">
        <v>19</v>
      </c>
      <c r="E22" s="11" t="s">
        <v>47</v>
      </c>
      <c r="F22" s="11" t="s">
        <v>48</v>
      </c>
      <c r="G22" s="11" t="s">
        <v>49</v>
      </c>
      <c r="H22" s="11" t="s">
        <v>50</v>
      </c>
      <c r="I22" s="11" t="s">
        <v>20</v>
      </c>
      <c r="J22" s="11" t="s">
        <v>51</v>
      </c>
    </row>
    <row r="23" s="1" customFormat="1" ht="19.5" spans="1:10">
      <c r="A23" s="12" t="s">
        <v>52</v>
      </c>
      <c r="B23" s="12" t="s">
        <v>53</v>
      </c>
      <c r="C23" s="12" t="s">
        <v>54</v>
      </c>
      <c r="D23" s="12" t="s">
        <v>55</v>
      </c>
      <c r="E23" s="12" t="s">
        <v>56</v>
      </c>
      <c r="F23" s="12" t="s">
        <v>57</v>
      </c>
      <c r="G23" s="12" t="s">
        <v>58</v>
      </c>
      <c r="H23" s="12" t="s">
        <v>59</v>
      </c>
      <c r="I23" s="12" t="s">
        <v>29</v>
      </c>
      <c r="J23" s="12" t="s">
        <v>60</v>
      </c>
    </row>
    <row r="24" s="1" customFormat="1" ht="14.25" hidden="1" spans="1:10">
      <c r="A24" s="18" t="s">
        <v>308</v>
      </c>
      <c r="B24" s="14" t="s">
        <v>62</v>
      </c>
      <c r="C24" s="14" t="s">
        <v>63</v>
      </c>
      <c r="D24" s="14" t="s">
        <v>37</v>
      </c>
      <c r="E24" s="14" t="s">
        <v>64</v>
      </c>
      <c r="F24" s="14" t="s">
        <v>36</v>
      </c>
      <c r="G24" s="14" t="s">
        <v>65</v>
      </c>
      <c r="H24" s="14" t="s">
        <v>35</v>
      </c>
      <c r="I24" s="14" t="s">
        <v>38</v>
      </c>
      <c r="J24" s="14" t="s">
        <v>66</v>
      </c>
    </row>
    <row r="25" s="1" customFormat="1" ht="14.25" hidden="1" spans="1:10">
      <c r="A25" s="19"/>
      <c r="B25" s="20">
        <v>0.4</v>
      </c>
      <c r="C25" s="17">
        <v>44.57</v>
      </c>
      <c r="D25" s="16">
        <v>3061</v>
      </c>
      <c r="E25" s="17">
        <v>0.922</v>
      </c>
      <c r="F25" s="17">
        <v>8.95</v>
      </c>
      <c r="G25" s="16">
        <v>2806</v>
      </c>
      <c r="H25" s="17">
        <v>398.8</v>
      </c>
      <c r="I25" s="17">
        <v>7.67</v>
      </c>
      <c r="J25" s="33">
        <v>67</v>
      </c>
    </row>
    <row r="26" s="1" customFormat="1" ht="14.25" hidden="1" spans="1:10">
      <c r="A26" s="19"/>
      <c r="B26" s="20">
        <v>0.45</v>
      </c>
      <c r="C26" s="17">
        <v>44.55</v>
      </c>
      <c r="D26" s="16">
        <v>3595</v>
      </c>
      <c r="E26" s="17">
        <v>1.076</v>
      </c>
      <c r="F26" s="17">
        <v>10.95</v>
      </c>
      <c r="G26" s="16">
        <v>3031</v>
      </c>
      <c r="H26" s="17">
        <v>487.92</v>
      </c>
      <c r="I26" s="17">
        <v>7.37</v>
      </c>
      <c r="J26" s="33"/>
    </row>
    <row r="27" s="1" customFormat="1" ht="14.25" hidden="1" spans="1:10">
      <c r="A27" s="19"/>
      <c r="B27" s="20">
        <v>0.5</v>
      </c>
      <c r="C27" s="17">
        <v>44.53</v>
      </c>
      <c r="D27" s="16">
        <v>4278</v>
      </c>
      <c r="E27" s="17">
        <v>1.275</v>
      </c>
      <c r="F27" s="17">
        <v>13.66</v>
      </c>
      <c r="G27" s="16">
        <v>3302</v>
      </c>
      <c r="H27" s="17">
        <v>608.4</v>
      </c>
      <c r="I27" s="17">
        <v>7.03</v>
      </c>
      <c r="J27" s="33"/>
    </row>
    <row r="28" s="1" customFormat="1" ht="14.25" hidden="1" spans="1:10">
      <c r="A28" s="19"/>
      <c r="B28" s="20">
        <v>0.55</v>
      </c>
      <c r="C28" s="17">
        <v>44.51</v>
      </c>
      <c r="D28" s="16">
        <v>5065</v>
      </c>
      <c r="E28" s="17">
        <v>1.505</v>
      </c>
      <c r="F28" s="17">
        <v>16.94</v>
      </c>
      <c r="G28" s="16">
        <v>3593</v>
      </c>
      <c r="H28" s="17">
        <v>754.13</v>
      </c>
      <c r="I28" s="17">
        <v>6.72</v>
      </c>
      <c r="J28" s="33"/>
    </row>
    <row r="29" s="1" customFormat="1" ht="14.25" hidden="1" spans="1:10">
      <c r="A29" s="19"/>
      <c r="B29" s="20">
        <v>0.6</v>
      </c>
      <c r="C29" s="17">
        <v>44.48</v>
      </c>
      <c r="D29" s="16">
        <v>5894</v>
      </c>
      <c r="E29" s="17">
        <v>1.743</v>
      </c>
      <c r="F29" s="17">
        <v>20.77</v>
      </c>
      <c r="G29" s="16">
        <v>3864</v>
      </c>
      <c r="H29" s="17">
        <v>923.56</v>
      </c>
      <c r="I29" s="17">
        <v>6.38</v>
      </c>
      <c r="J29" s="33"/>
    </row>
    <row r="30" s="1" customFormat="1" ht="14.25" hidden="1" spans="1:10">
      <c r="A30" s="19"/>
      <c r="B30" s="20">
        <v>0.65</v>
      </c>
      <c r="C30" s="17">
        <v>44.44</v>
      </c>
      <c r="D30" s="16">
        <v>6858</v>
      </c>
      <c r="E30" s="17">
        <v>2.027</v>
      </c>
      <c r="F30" s="17">
        <v>25.37</v>
      </c>
      <c r="G30" s="16">
        <v>4164</v>
      </c>
      <c r="H30" s="17">
        <v>1127.3</v>
      </c>
      <c r="I30" s="17">
        <v>6.08</v>
      </c>
      <c r="J30" s="33"/>
    </row>
    <row r="31" s="1" customFormat="1" ht="14.25" hidden="1" spans="1:10">
      <c r="A31" s="19"/>
      <c r="B31" s="20">
        <v>0.7</v>
      </c>
      <c r="C31" s="17">
        <v>44.4</v>
      </c>
      <c r="D31" s="16">
        <v>7941</v>
      </c>
      <c r="E31" s="17">
        <v>2.346</v>
      </c>
      <c r="F31" s="17">
        <v>30.83</v>
      </c>
      <c r="G31" s="16">
        <v>4472</v>
      </c>
      <c r="H31" s="17">
        <v>1368.76</v>
      </c>
      <c r="I31" s="17">
        <v>5.8</v>
      </c>
      <c r="J31" s="33"/>
    </row>
    <row r="32" s="1" customFormat="1" ht="14.25" hidden="1" spans="1:10">
      <c r="A32" s="19"/>
      <c r="B32" s="20">
        <v>0.75</v>
      </c>
      <c r="C32" s="17">
        <v>44.36</v>
      </c>
      <c r="D32" s="16">
        <v>9062</v>
      </c>
      <c r="E32" s="17">
        <v>2.675</v>
      </c>
      <c r="F32" s="17">
        <v>36.84</v>
      </c>
      <c r="G32" s="16">
        <v>4765</v>
      </c>
      <c r="H32" s="17">
        <v>1634.23</v>
      </c>
      <c r="I32" s="17">
        <v>5.55</v>
      </c>
      <c r="J32" s="33"/>
    </row>
    <row r="33" s="1" customFormat="1" ht="14.25" hidden="1" spans="1:10">
      <c r="A33" s="19"/>
      <c r="B33" s="20">
        <v>0.8</v>
      </c>
      <c r="C33" s="17">
        <v>44.3</v>
      </c>
      <c r="D33" s="16">
        <v>10264</v>
      </c>
      <c r="E33" s="17">
        <v>3.031</v>
      </c>
      <c r="F33" s="17">
        <v>43.9</v>
      </c>
      <c r="G33" s="16">
        <v>5054</v>
      </c>
      <c r="H33" s="17">
        <v>1944.71</v>
      </c>
      <c r="I33" s="17">
        <v>5.28</v>
      </c>
      <c r="J33" s="33"/>
    </row>
    <row r="34" s="1" customFormat="1" ht="14.25" hidden="1" spans="1:10">
      <c r="A34" s="19"/>
      <c r="B34" s="20">
        <v>0.85</v>
      </c>
      <c r="C34" s="17">
        <v>44.24</v>
      </c>
      <c r="D34" s="16">
        <v>11501</v>
      </c>
      <c r="E34" s="17">
        <v>3.404</v>
      </c>
      <c r="F34" s="17">
        <v>51.68</v>
      </c>
      <c r="G34" s="16">
        <v>5333</v>
      </c>
      <c r="H34" s="17">
        <v>2286.19</v>
      </c>
      <c r="I34" s="17">
        <v>5.03</v>
      </c>
      <c r="J34" s="33"/>
    </row>
    <row r="35" s="1" customFormat="1" ht="14.25" hidden="1" spans="1:10">
      <c r="A35" s="19"/>
      <c r="B35" s="20">
        <v>0.9</v>
      </c>
      <c r="C35" s="17">
        <v>44.17</v>
      </c>
      <c r="D35" s="16">
        <v>12799</v>
      </c>
      <c r="E35" s="17">
        <v>3.794</v>
      </c>
      <c r="F35" s="17">
        <v>60.45</v>
      </c>
      <c r="G35" s="16">
        <v>5607</v>
      </c>
      <c r="H35" s="17">
        <v>2669.77</v>
      </c>
      <c r="I35" s="17">
        <v>4.79</v>
      </c>
      <c r="J35" s="33"/>
    </row>
    <row r="36" s="1" customFormat="1" ht="14.25" spans="1:10">
      <c r="A36" s="21"/>
      <c r="B36" s="20">
        <v>1</v>
      </c>
      <c r="C36" s="17">
        <v>44.02</v>
      </c>
      <c r="D36" s="16">
        <v>15420</v>
      </c>
      <c r="E36" s="17">
        <v>4.6</v>
      </c>
      <c r="F36" s="17">
        <v>78.92</v>
      </c>
      <c r="G36" s="16">
        <v>6120</v>
      </c>
      <c r="H36" s="17">
        <v>3474.27</v>
      </c>
      <c r="I36" s="17">
        <v>4.44</v>
      </c>
      <c r="J36" s="33"/>
    </row>
    <row r="37" s="1" customFormat="1" ht="14.25" hidden="1" spans="1:10">
      <c r="A37" s="11" t="s">
        <v>15</v>
      </c>
      <c r="B37" s="11" t="s">
        <v>45</v>
      </c>
      <c r="C37" s="11" t="s">
        <v>46</v>
      </c>
      <c r="D37" s="11" t="s">
        <v>19</v>
      </c>
      <c r="E37" s="11" t="s">
        <v>47</v>
      </c>
      <c r="F37" s="11" t="s">
        <v>48</v>
      </c>
      <c r="G37" s="11" t="s">
        <v>49</v>
      </c>
      <c r="H37" s="11" t="s">
        <v>50</v>
      </c>
      <c r="I37" s="11" t="s">
        <v>20</v>
      </c>
      <c r="J37" s="11" t="s">
        <v>51</v>
      </c>
    </row>
    <row r="38" s="1" customFormat="1" ht="19.5" hidden="1" spans="1:10">
      <c r="A38" s="12" t="s">
        <v>52</v>
      </c>
      <c r="B38" s="12" t="s">
        <v>53</v>
      </c>
      <c r="C38" s="12" t="s">
        <v>54</v>
      </c>
      <c r="D38" s="12" t="s">
        <v>55</v>
      </c>
      <c r="E38" s="12" t="s">
        <v>56</v>
      </c>
      <c r="F38" s="12" t="s">
        <v>57</v>
      </c>
      <c r="G38" s="12" t="s">
        <v>58</v>
      </c>
      <c r="H38" s="12" t="s">
        <v>59</v>
      </c>
      <c r="I38" s="12" t="s">
        <v>29</v>
      </c>
      <c r="J38" s="12" t="s">
        <v>60</v>
      </c>
    </row>
    <row r="39" s="1" customFormat="1" ht="14.25" hidden="1" spans="1:10">
      <c r="A39" s="18" t="s">
        <v>309</v>
      </c>
      <c r="B39" s="14" t="s">
        <v>62</v>
      </c>
      <c r="C39" s="14" t="s">
        <v>63</v>
      </c>
      <c r="D39" s="14" t="s">
        <v>37</v>
      </c>
      <c r="E39" s="14" t="s">
        <v>64</v>
      </c>
      <c r="F39" s="14" t="s">
        <v>36</v>
      </c>
      <c r="G39" s="14" t="s">
        <v>65</v>
      </c>
      <c r="H39" s="14" t="s">
        <v>35</v>
      </c>
      <c r="I39" s="14" t="s">
        <v>38</v>
      </c>
      <c r="J39" s="14" t="s">
        <v>66</v>
      </c>
    </row>
    <row r="40" s="1" customFormat="1" ht="14.25" hidden="1" spans="1:10">
      <c r="A40" s="19"/>
      <c r="B40" s="20">
        <v>0.4</v>
      </c>
      <c r="C40" s="17">
        <v>44.62</v>
      </c>
      <c r="D40" s="16">
        <v>3245</v>
      </c>
      <c r="E40" s="17">
        <v>1.014</v>
      </c>
      <c r="F40" s="17">
        <v>9.58</v>
      </c>
      <c r="G40" s="16">
        <v>2708</v>
      </c>
      <c r="H40" s="17">
        <v>427.54</v>
      </c>
      <c r="I40" s="17">
        <v>7.59</v>
      </c>
      <c r="J40" s="33">
        <v>75</v>
      </c>
    </row>
    <row r="41" hidden="1" spans="1:10">
      <c r="A41" s="19"/>
      <c r="B41" s="20">
        <v>0.45</v>
      </c>
      <c r="C41" s="17">
        <v>44.6</v>
      </c>
      <c r="D41" s="16">
        <v>3921</v>
      </c>
      <c r="E41" s="17">
        <v>1.217</v>
      </c>
      <c r="F41" s="17">
        <v>12.08</v>
      </c>
      <c r="G41" s="16">
        <v>2973</v>
      </c>
      <c r="H41" s="17">
        <v>538.82</v>
      </c>
      <c r="I41" s="17">
        <v>7.28</v>
      </c>
      <c r="J41" s="33"/>
    </row>
    <row r="42" hidden="1" spans="1:10">
      <c r="A42" s="19"/>
      <c r="B42" s="20">
        <v>0.5</v>
      </c>
      <c r="C42" s="17">
        <v>44.57</v>
      </c>
      <c r="D42" s="16">
        <v>4757</v>
      </c>
      <c r="E42" s="17">
        <v>1.466</v>
      </c>
      <c r="F42" s="17">
        <v>15.32</v>
      </c>
      <c r="G42" s="16">
        <v>3264</v>
      </c>
      <c r="H42" s="17">
        <v>682.65</v>
      </c>
      <c r="I42" s="17">
        <v>6.97</v>
      </c>
      <c r="J42" s="33"/>
    </row>
    <row r="43" hidden="1" spans="1:10">
      <c r="A43" s="19"/>
      <c r="B43" s="20">
        <v>0.55</v>
      </c>
      <c r="C43" s="17">
        <v>44.54</v>
      </c>
      <c r="D43" s="16">
        <v>5639</v>
      </c>
      <c r="E43" s="17">
        <v>1.733</v>
      </c>
      <c r="F43" s="17">
        <v>19.23</v>
      </c>
      <c r="G43" s="16">
        <v>3552</v>
      </c>
      <c r="H43" s="17">
        <v>856.49</v>
      </c>
      <c r="I43" s="17">
        <v>6.58</v>
      </c>
      <c r="J43" s="33"/>
    </row>
    <row r="44" hidden="1" spans="1:10">
      <c r="A44" s="19"/>
      <c r="B44" s="20">
        <v>0.6</v>
      </c>
      <c r="C44" s="17">
        <v>44.51</v>
      </c>
      <c r="D44" s="16">
        <v>6575</v>
      </c>
      <c r="E44" s="17">
        <v>2.016</v>
      </c>
      <c r="F44" s="17">
        <v>23.25</v>
      </c>
      <c r="G44" s="16">
        <v>3831</v>
      </c>
      <c r="H44" s="17">
        <v>1034.62</v>
      </c>
      <c r="I44" s="17">
        <v>6.36</v>
      </c>
      <c r="J44" s="33"/>
    </row>
    <row r="45" hidden="1" spans="1:10">
      <c r="A45" s="19"/>
      <c r="B45" s="20">
        <v>0.65</v>
      </c>
      <c r="C45" s="17">
        <v>44.46</v>
      </c>
      <c r="D45" s="16">
        <v>7669</v>
      </c>
      <c r="E45" s="17">
        <v>2.34</v>
      </c>
      <c r="F45" s="17">
        <v>28.83</v>
      </c>
      <c r="G45" s="16">
        <v>4123</v>
      </c>
      <c r="H45" s="17">
        <v>1281.62</v>
      </c>
      <c r="I45" s="17">
        <v>5.98</v>
      </c>
      <c r="J45" s="33"/>
    </row>
    <row r="46" hidden="1" spans="1:10">
      <c r="A46" s="19"/>
      <c r="B46" s="20">
        <v>0.7</v>
      </c>
      <c r="C46" s="17">
        <v>44.41</v>
      </c>
      <c r="D46" s="16">
        <v>8854</v>
      </c>
      <c r="E46" s="17">
        <v>2.704</v>
      </c>
      <c r="F46" s="17">
        <v>35.11</v>
      </c>
      <c r="G46" s="16">
        <v>4423</v>
      </c>
      <c r="H46" s="17">
        <v>1559.11</v>
      </c>
      <c r="I46" s="17">
        <v>5.68</v>
      </c>
      <c r="J46" s="33"/>
    </row>
    <row r="47" hidden="1" spans="1:10">
      <c r="A47" s="19"/>
      <c r="B47" s="20">
        <v>0.75</v>
      </c>
      <c r="C47" s="17">
        <v>44.35</v>
      </c>
      <c r="D47" s="16">
        <v>10136</v>
      </c>
      <c r="E47" s="17">
        <v>3.087</v>
      </c>
      <c r="F47" s="17">
        <v>42.18</v>
      </c>
      <c r="G47" s="16">
        <v>4717</v>
      </c>
      <c r="H47" s="17">
        <v>1871.01</v>
      </c>
      <c r="I47" s="17">
        <v>5.42</v>
      </c>
      <c r="J47" s="33"/>
    </row>
    <row r="48" hidden="1" spans="1:10">
      <c r="A48" s="19"/>
      <c r="B48" s="20">
        <v>0.8</v>
      </c>
      <c r="C48" s="17">
        <v>44.29</v>
      </c>
      <c r="D48" s="16">
        <v>11471</v>
      </c>
      <c r="E48" s="17">
        <v>3.49</v>
      </c>
      <c r="F48" s="17">
        <v>50.02</v>
      </c>
      <c r="G48" s="16">
        <v>4999</v>
      </c>
      <c r="H48" s="17">
        <v>2215.59</v>
      </c>
      <c r="I48" s="17">
        <v>5.18</v>
      </c>
      <c r="J48" s="33"/>
    </row>
    <row r="49" hidden="1" spans="1:10">
      <c r="A49" s="19"/>
      <c r="B49" s="20">
        <v>0.85</v>
      </c>
      <c r="C49" s="17">
        <v>44.22</v>
      </c>
      <c r="D49" s="16">
        <v>12826</v>
      </c>
      <c r="E49" s="17">
        <v>3.909</v>
      </c>
      <c r="F49" s="17">
        <v>58.87</v>
      </c>
      <c r="G49" s="16">
        <v>5274</v>
      </c>
      <c r="H49" s="17">
        <v>2603.34</v>
      </c>
      <c r="I49" s="17">
        <v>4.93</v>
      </c>
      <c r="J49" s="33"/>
    </row>
    <row r="50" hidden="1" spans="1:10">
      <c r="A50" s="19"/>
      <c r="B50" s="20">
        <v>0.9</v>
      </c>
      <c r="C50" s="17">
        <v>44.14</v>
      </c>
      <c r="D50" s="16">
        <v>14182</v>
      </c>
      <c r="E50" s="17">
        <v>4.339</v>
      </c>
      <c r="F50" s="17">
        <v>68.33</v>
      </c>
      <c r="G50" s="16">
        <v>5539</v>
      </c>
      <c r="H50" s="17">
        <v>3016.11</v>
      </c>
      <c r="I50" s="17">
        <v>4.7</v>
      </c>
      <c r="J50" s="33"/>
    </row>
    <row r="51" spans="1:10">
      <c r="A51" s="21"/>
      <c r="B51" s="20">
        <v>1</v>
      </c>
      <c r="C51" s="17">
        <v>43.97</v>
      </c>
      <c r="D51" s="16">
        <v>17136</v>
      </c>
      <c r="E51" s="17">
        <v>5.258</v>
      </c>
      <c r="F51" s="17">
        <v>89.78</v>
      </c>
      <c r="G51" s="16">
        <v>6036</v>
      </c>
      <c r="H51" s="17">
        <v>3947.9</v>
      </c>
      <c r="I51" s="17">
        <v>4.34</v>
      </c>
      <c r="J51" s="33"/>
    </row>
    <row r="52" s="1" customFormat="1" ht="14.25" hidden="1" spans="1:10">
      <c r="A52" s="11" t="s">
        <v>15</v>
      </c>
      <c r="B52" s="11" t="s">
        <v>45</v>
      </c>
      <c r="C52" s="11" t="s">
        <v>46</v>
      </c>
      <c r="D52" s="11" t="s">
        <v>19</v>
      </c>
      <c r="E52" s="11" t="s">
        <v>47</v>
      </c>
      <c r="F52" s="11" t="s">
        <v>48</v>
      </c>
      <c r="G52" s="11" t="s">
        <v>49</v>
      </c>
      <c r="H52" s="11" t="s">
        <v>50</v>
      </c>
      <c r="I52" s="11" t="s">
        <v>20</v>
      </c>
      <c r="J52" s="11" t="s">
        <v>51</v>
      </c>
    </row>
    <row r="53" s="1" customFormat="1" ht="19.5" hidden="1" spans="1:10">
      <c r="A53" s="12" t="s">
        <v>52</v>
      </c>
      <c r="B53" s="12" t="s">
        <v>53</v>
      </c>
      <c r="C53" s="12" t="s">
        <v>54</v>
      </c>
      <c r="D53" s="12" t="s">
        <v>55</v>
      </c>
      <c r="E53" s="12" t="s">
        <v>56</v>
      </c>
      <c r="F53" s="12" t="s">
        <v>57</v>
      </c>
      <c r="G53" s="12" t="s">
        <v>58</v>
      </c>
      <c r="H53" s="12" t="s">
        <v>59</v>
      </c>
      <c r="I53" s="12" t="s">
        <v>29</v>
      </c>
      <c r="J53" s="12" t="s">
        <v>60</v>
      </c>
    </row>
    <row r="54" s="1" customFormat="1" ht="14.25" hidden="1" spans="1:10">
      <c r="A54" s="18" t="s">
        <v>310</v>
      </c>
      <c r="B54" s="14" t="s">
        <v>62</v>
      </c>
      <c r="C54" s="14" t="s">
        <v>63</v>
      </c>
      <c r="D54" s="14" t="s">
        <v>37</v>
      </c>
      <c r="E54" s="14" t="s">
        <v>64</v>
      </c>
      <c r="F54" s="14" t="s">
        <v>36</v>
      </c>
      <c r="G54" s="14" t="s">
        <v>65</v>
      </c>
      <c r="H54" s="14" t="s">
        <v>35</v>
      </c>
      <c r="I54" s="14" t="s">
        <v>38</v>
      </c>
      <c r="J54" s="14" t="s">
        <v>66</v>
      </c>
    </row>
    <row r="55" hidden="1" spans="1:10">
      <c r="A55" s="19"/>
      <c r="B55" s="20">
        <v>0.4</v>
      </c>
      <c r="C55" s="17">
        <v>44.58</v>
      </c>
      <c r="D55" s="16">
        <v>3959</v>
      </c>
      <c r="E55" s="17">
        <v>1.332</v>
      </c>
      <c r="F55" s="17">
        <v>11.42</v>
      </c>
      <c r="G55" s="16">
        <v>2596</v>
      </c>
      <c r="H55" s="17">
        <v>509.21</v>
      </c>
      <c r="I55" s="17">
        <v>7.78</v>
      </c>
      <c r="J55" s="33" t="s">
        <v>311</v>
      </c>
    </row>
    <row r="56" hidden="1" spans="1:10">
      <c r="A56" s="19"/>
      <c r="B56" s="20">
        <v>0.45</v>
      </c>
      <c r="C56" s="17">
        <v>44.55</v>
      </c>
      <c r="D56" s="16">
        <v>4910</v>
      </c>
      <c r="E56" s="17">
        <v>1.659</v>
      </c>
      <c r="F56" s="17">
        <v>15.05</v>
      </c>
      <c r="G56" s="16">
        <v>2891</v>
      </c>
      <c r="H56" s="17">
        <v>670.43</v>
      </c>
      <c r="I56" s="17">
        <v>7.32</v>
      </c>
      <c r="J56" s="33"/>
    </row>
    <row r="57" hidden="1" spans="1:10">
      <c r="A57" s="19"/>
      <c r="B57" s="20">
        <v>0.5</v>
      </c>
      <c r="C57" s="17">
        <v>44.51</v>
      </c>
      <c r="D57" s="16">
        <v>5976</v>
      </c>
      <c r="E57" s="17">
        <v>1.994</v>
      </c>
      <c r="F57" s="17">
        <v>19.62</v>
      </c>
      <c r="G57" s="16">
        <v>3183</v>
      </c>
      <c r="H57" s="17">
        <v>873.19</v>
      </c>
      <c r="I57" s="17">
        <v>6.84</v>
      </c>
      <c r="J57" s="33"/>
    </row>
    <row r="58" hidden="1" spans="1:10">
      <c r="A58" s="19"/>
      <c r="B58" s="20">
        <v>0.55</v>
      </c>
      <c r="C58" s="17">
        <v>44.47</v>
      </c>
      <c r="D58" s="16">
        <v>7104</v>
      </c>
      <c r="E58" s="17">
        <v>2.365</v>
      </c>
      <c r="F58" s="17">
        <v>24.78</v>
      </c>
      <c r="G58" s="16">
        <v>3471</v>
      </c>
      <c r="H58" s="17">
        <v>1101.82</v>
      </c>
      <c r="I58" s="17">
        <v>6.45</v>
      </c>
      <c r="J58" s="33"/>
    </row>
    <row r="59" hidden="1" spans="1:10">
      <c r="A59" s="19"/>
      <c r="B59" s="20">
        <v>0.6</v>
      </c>
      <c r="C59" s="17">
        <v>44.43</v>
      </c>
      <c r="D59" s="16">
        <v>8247</v>
      </c>
      <c r="E59" s="17">
        <v>2.737</v>
      </c>
      <c r="F59" s="17">
        <v>30.42</v>
      </c>
      <c r="G59" s="16">
        <v>3739</v>
      </c>
      <c r="H59" s="17">
        <v>1351.57</v>
      </c>
      <c r="I59" s="17">
        <v>6.1</v>
      </c>
      <c r="J59" s="33"/>
    </row>
    <row r="60" hidden="1" spans="1:10">
      <c r="A60" s="19"/>
      <c r="B60" s="20">
        <v>0.65</v>
      </c>
      <c r="C60" s="17">
        <v>44.37</v>
      </c>
      <c r="D60" s="16">
        <v>9584</v>
      </c>
      <c r="E60" s="17">
        <v>3.174</v>
      </c>
      <c r="F60" s="17">
        <v>37.33</v>
      </c>
      <c r="G60" s="16">
        <v>4023</v>
      </c>
      <c r="H60" s="17">
        <v>1656.54</v>
      </c>
      <c r="I60" s="17">
        <v>5.79</v>
      </c>
      <c r="J60" s="33"/>
    </row>
    <row r="61" hidden="1" spans="1:10">
      <c r="A61" s="19"/>
      <c r="B61" s="20">
        <v>0.7</v>
      </c>
      <c r="C61" s="17">
        <v>44.31</v>
      </c>
      <c r="D61" s="16">
        <v>10941</v>
      </c>
      <c r="E61" s="17">
        <v>3.633</v>
      </c>
      <c r="F61" s="17">
        <v>45.33</v>
      </c>
      <c r="G61" s="16">
        <v>4310</v>
      </c>
      <c r="H61" s="17">
        <v>2008.69</v>
      </c>
      <c r="I61" s="17">
        <v>5.45</v>
      </c>
      <c r="J61" s="33"/>
    </row>
    <row r="62" hidden="1" spans="1:10">
      <c r="A62" s="19"/>
      <c r="B62" s="20">
        <v>0.75</v>
      </c>
      <c r="C62" s="17">
        <v>44.23</v>
      </c>
      <c r="D62" s="16">
        <v>12432</v>
      </c>
      <c r="E62" s="17">
        <v>4.117</v>
      </c>
      <c r="F62" s="17">
        <v>54.65</v>
      </c>
      <c r="G62" s="16">
        <v>4590</v>
      </c>
      <c r="H62" s="17">
        <v>2417.28</v>
      </c>
      <c r="I62" s="17">
        <v>5.14</v>
      </c>
      <c r="J62" s="33"/>
    </row>
    <row r="63" hidden="1" spans="1:10">
      <c r="A63" s="19"/>
      <c r="B63" s="20">
        <v>0.8</v>
      </c>
      <c r="C63" s="17">
        <v>44.16</v>
      </c>
      <c r="D63" s="16">
        <v>13890</v>
      </c>
      <c r="E63" s="17">
        <v>4.624</v>
      </c>
      <c r="F63" s="17">
        <v>64.25</v>
      </c>
      <c r="G63" s="16">
        <v>4855</v>
      </c>
      <c r="H63" s="17">
        <v>2837.31</v>
      </c>
      <c r="I63" s="17">
        <v>4.9</v>
      </c>
      <c r="J63" s="33"/>
    </row>
    <row r="64" hidden="1" spans="1:10">
      <c r="A64" s="19"/>
      <c r="B64" s="20">
        <v>0.85</v>
      </c>
      <c r="C64" s="17">
        <v>44.07</v>
      </c>
      <c r="D64" s="16">
        <v>15433</v>
      </c>
      <c r="E64" s="17">
        <v>5.15</v>
      </c>
      <c r="F64" s="17">
        <v>75.46</v>
      </c>
      <c r="G64" s="16">
        <v>5112</v>
      </c>
      <c r="H64" s="17">
        <v>3325.48</v>
      </c>
      <c r="I64" s="17">
        <v>4.64</v>
      </c>
      <c r="J64" s="33"/>
    </row>
    <row r="65" hidden="1" spans="1:10">
      <c r="A65" s="19"/>
      <c r="B65" s="20">
        <v>0.9</v>
      </c>
      <c r="C65" s="17">
        <v>43.98</v>
      </c>
      <c r="D65" s="16">
        <v>17014</v>
      </c>
      <c r="E65" s="17">
        <v>5.694</v>
      </c>
      <c r="F65" s="17">
        <v>87.28</v>
      </c>
      <c r="G65" s="16">
        <v>5362</v>
      </c>
      <c r="H65" s="17">
        <v>3838.19</v>
      </c>
      <c r="I65" s="17">
        <v>4.43</v>
      </c>
      <c r="J65" s="33"/>
    </row>
    <row r="66" spans="1:10">
      <c r="A66" s="21"/>
      <c r="B66" s="20">
        <v>1</v>
      </c>
      <c r="C66" s="17">
        <v>43.74</v>
      </c>
      <c r="D66" s="16">
        <v>20360</v>
      </c>
      <c r="E66" s="17">
        <v>6.863</v>
      </c>
      <c r="F66" s="17">
        <v>115.07</v>
      </c>
      <c r="G66" s="16">
        <v>5825</v>
      </c>
      <c r="H66" s="17">
        <v>5033.52</v>
      </c>
      <c r="I66" s="17">
        <v>4.04</v>
      </c>
      <c r="J66" s="33"/>
    </row>
    <row r="67" s="1" customFormat="1" ht="14.25" hidden="1" spans="1:10">
      <c r="A67" s="11" t="s">
        <v>15</v>
      </c>
      <c r="B67" s="11" t="s">
        <v>45</v>
      </c>
      <c r="C67" s="11" t="s">
        <v>46</v>
      </c>
      <c r="D67" s="11" t="s">
        <v>19</v>
      </c>
      <c r="E67" s="11" t="s">
        <v>47</v>
      </c>
      <c r="F67" s="11" t="s">
        <v>48</v>
      </c>
      <c r="G67" s="11" t="s">
        <v>49</v>
      </c>
      <c r="H67" s="11" t="s">
        <v>50</v>
      </c>
      <c r="I67" s="11" t="s">
        <v>20</v>
      </c>
      <c r="J67" s="11" t="s">
        <v>51</v>
      </c>
    </row>
    <row r="68" s="1" customFormat="1" ht="19.5" hidden="1" spans="1:10">
      <c r="A68" s="12" t="s">
        <v>52</v>
      </c>
      <c r="B68" s="12" t="s">
        <v>53</v>
      </c>
      <c r="C68" s="12" t="s">
        <v>54</v>
      </c>
      <c r="D68" s="12" t="s">
        <v>55</v>
      </c>
      <c r="E68" s="12" t="s">
        <v>56</v>
      </c>
      <c r="F68" s="12" t="s">
        <v>57</v>
      </c>
      <c r="G68" s="12" t="s">
        <v>58</v>
      </c>
      <c r="H68" s="12" t="s">
        <v>59</v>
      </c>
      <c r="I68" s="12" t="s">
        <v>29</v>
      </c>
      <c r="J68" s="12" t="s">
        <v>60</v>
      </c>
    </row>
    <row r="69" s="1" customFormat="1" ht="14.25" hidden="1" spans="1:10">
      <c r="A69" s="18" t="s">
        <v>312</v>
      </c>
      <c r="B69" s="14" t="s">
        <v>62</v>
      </c>
      <c r="C69" s="14" t="s">
        <v>63</v>
      </c>
      <c r="D69" s="14" t="s">
        <v>37</v>
      </c>
      <c r="E69" s="14" t="s">
        <v>64</v>
      </c>
      <c r="F69" s="14" t="s">
        <v>36</v>
      </c>
      <c r="G69" s="14" t="s">
        <v>65</v>
      </c>
      <c r="H69" s="14" t="s">
        <v>35</v>
      </c>
      <c r="I69" s="14" t="s">
        <v>38</v>
      </c>
      <c r="J69" s="14" t="s">
        <v>66</v>
      </c>
    </row>
    <row r="70" hidden="1" spans="1:10">
      <c r="A70" s="19"/>
      <c r="B70" s="20">
        <v>0.4</v>
      </c>
      <c r="C70" s="17">
        <v>52.18</v>
      </c>
      <c r="D70" s="16">
        <v>3642</v>
      </c>
      <c r="E70" s="17">
        <v>1.087</v>
      </c>
      <c r="F70" s="17">
        <v>10.58</v>
      </c>
      <c r="G70" s="16">
        <v>3302</v>
      </c>
      <c r="H70" s="17">
        <v>552.29</v>
      </c>
      <c r="I70" s="17">
        <v>6.59</v>
      </c>
      <c r="J70" s="33" t="s">
        <v>313</v>
      </c>
    </row>
    <row r="71" hidden="1" spans="1:10">
      <c r="A71" s="19"/>
      <c r="B71" s="20">
        <v>0.45</v>
      </c>
      <c r="C71" s="17">
        <v>52.16</v>
      </c>
      <c r="D71" s="16">
        <v>4239</v>
      </c>
      <c r="E71" s="17">
        <v>1.262</v>
      </c>
      <c r="F71" s="17">
        <v>12.82</v>
      </c>
      <c r="G71" s="16">
        <v>3554</v>
      </c>
      <c r="H71" s="17">
        <v>668.83</v>
      </c>
      <c r="I71" s="17">
        <v>6.34</v>
      </c>
      <c r="J71" s="33"/>
    </row>
    <row r="72" hidden="1" spans="1:10">
      <c r="A72" s="19"/>
      <c r="B72" s="20">
        <v>0.5</v>
      </c>
      <c r="C72" s="17">
        <v>52.13</v>
      </c>
      <c r="D72" s="16">
        <v>5026</v>
      </c>
      <c r="E72" s="17">
        <v>1.486</v>
      </c>
      <c r="F72" s="17">
        <v>15.92</v>
      </c>
      <c r="G72" s="16">
        <v>3861</v>
      </c>
      <c r="H72" s="17">
        <v>830.11</v>
      </c>
      <c r="I72" s="17">
        <v>6.05</v>
      </c>
      <c r="J72" s="33"/>
    </row>
    <row r="73" hidden="1" spans="1:10">
      <c r="A73" s="19"/>
      <c r="B73" s="20">
        <v>0.55</v>
      </c>
      <c r="C73" s="17">
        <v>52.1</v>
      </c>
      <c r="D73" s="16">
        <v>5946</v>
      </c>
      <c r="E73" s="17">
        <v>1.75</v>
      </c>
      <c r="F73" s="17">
        <v>19.76</v>
      </c>
      <c r="G73" s="16">
        <v>4193</v>
      </c>
      <c r="H73" s="17">
        <v>1029.43</v>
      </c>
      <c r="I73" s="17">
        <v>5.78</v>
      </c>
      <c r="J73" s="33"/>
    </row>
    <row r="74" hidden="1" spans="1:10">
      <c r="A74" s="19"/>
      <c r="B74" s="20">
        <v>0.6</v>
      </c>
      <c r="C74" s="17">
        <v>52.06</v>
      </c>
      <c r="D74" s="16">
        <v>6994</v>
      </c>
      <c r="E74" s="17">
        <v>2.048</v>
      </c>
      <c r="F74" s="17">
        <v>24.26</v>
      </c>
      <c r="G74" s="16">
        <v>4521</v>
      </c>
      <c r="H74" s="17">
        <v>1263.22</v>
      </c>
      <c r="I74" s="17">
        <v>5.54</v>
      </c>
      <c r="J74" s="33"/>
    </row>
    <row r="75" hidden="1" spans="1:10">
      <c r="A75" s="19"/>
      <c r="B75" s="20">
        <v>0.65</v>
      </c>
      <c r="C75" s="17">
        <v>52.02</v>
      </c>
      <c r="D75" s="16">
        <v>8154</v>
      </c>
      <c r="E75" s="17">
        <v>2.388</v>
      </c>
      <c r="F75" s="17">
        <v>29.72</v>
      </c>
      <c r="G75" s="16">
        <v>4871</v>
      </c>
      <c r="H75" s="17">
        <v>1545.98</v>
      </c>
      <c r="I75" s="17">
        <v>5.27</v>
      </c>
      <c r="J75" s="33"/>
    </row>
    <row r="76" hidden="1" spans="1:10">
      <c r="A76" s="19"/>
      <c r="B76" s="20">
        <v>0.7</v>
      </c>
      <c r="C76" s="17">
        <v>51.96</v>
      </c>
      <c r="D76" s="16">
        <v>9441</v>
      </c>
      <c r="E76" s="17">
        <v>2.768</v>
      </c>
      <c r="F76" s="17">
        <v>36.31</v>
      </c>
      <c r="G76" s="16">
        <v>5222</v>
      </c>
      <c r="H76" s="17">
        <v>1886.85</v>
      </c>
      <c r="I76" s="17">
        <v>5</v>
      </c>
      <c r="J76" s="33"/>
    </row>
    <row r="77" hidden="1" spans="1:10">
      <c r="A77" s="19"/>
      <c r="B77" s="20">
        <v>0.75</v>
      </c>
      <c r="C77" s="17">
        <v>51.9</v>
      </c>
      <c r="D77" s="16">
        <v>10805</v>
      </c>
      <c r="E77" s="17">
        <v>3.167</v>
      </c>
      <c r="F77" s="17">
        <v>43.78</v>
      </c>
      <c r="G77" s="16">
        <v>5564</v>
      </c>
      <c r="H77" s="17">
        <v>2271.97</v>
      </c>
      <c r="I77" s="17">
        <v>4.76</v>
      </c>
      <c r="J77" s="33"/>
    </row>
    <row r="78" hidden="1" spans="1:10">
      <c r="A78" s="19"/>
      <c r="B78" s="20">
        <v>0.8</v>
      </c>
      <c r="C78" s="17">
        <v>51.84</v>
      </c>
      <c r="D78" s="16">
        <v>12197</v>
      </c>
      <c r="E78" s="17">
        <v>3.578</v>
      </c>
      <c r="F78" s="17">
        <v>51.75</v>
      </c>
      <c r="G78" s="16">
        <v>5894</v>
      </c>
      <c r="H78" s="17">
        <v>2682.65</v>
      </c>
      <c r="I78" s="17">
        <v>4.55</v>
      </c>
      <c r="J78" s="33"/>
    </row>
    <row r="79" hidden="1" spans="1:10">
      <c r="A79" s="19"/>
      <c r="B79" s="20">
        <v>0.85</v>
      </c>
      <c r="C79" s="17">
        <v>51.76</v>
      </c>
      <c r="D79" s="16">
        <v>13585</v>
      </c>
      <c r="E79" s="17">
        <v>4.004</v>
      </c>
      <c r="F79" s="17">
        <v>60.74</v>
      </c>
      <c r="G79" s="16">
        <v>6209</v>
      </c>
      <c r="H79" s="17">
        <v>3143.74</v>
      </c>
      <c r="I79" s="17">
        <v>4.32</v>
      </c>
      <c r="J79" s="33"/>
    </row>
    <row r="80" hidden="1" spans="1:10">
      <c r="A80" s="19"/>
      <c r="B80" s="20">
        <v>0.9</v>
      </c>
      <c r="C80" s="17">
        <v>51.68</v>
      </c>
      <c r="D80" s="16">
        <v>15000</v>
      </c>
      <c r="E80" s="17">
        <v>4.45</v>
      </c>
      <c r="F80" s="17">
        <v>70.55</v>
      </c>
      <c r="G80" s="16">
        <v>6514</v>
      </c>
      <c r="H80" s="17">
        <v>3646.31</v>
      </c>
      <c r="I80" s="17">
        <v>4.11</v>
      </c>
      <c r="J80" s="33"/>
    </row>
    <row r="81" spans="1:10">
      <c r="A81" s="21"/>
      <c r="B81" s="20">
        <v>1</v>
      </c>
      <c r="C81" s="17">
        <v>51.51</v>
      </c>
      <c r="D81" s="16">
        <v>17768</v>
      </c>
      <c r="E81" s="17">
        <v>5.335</v>
      </c>
      <c r="F81" s="17">
        <v>91.3</v>
      </c>
      <c r="G81" s="16">
        <v>7072</v>
      </c>
      <c r="H81" s="17">
        <v>4702.73</v>
      </c>
      <c r="I81" s="17">
        <v>3.78</v>
      </c>
      <c r="J81" s="33"/>
    </row>
    <row r="82" s="1" customFormat="1" ht="14.25" hidden="1" spans="1:10">
      <c r="A82" s="11" t="s">
        <v>15</v>
      </c>
      <c r="B82" s="11" t="s">
        <v>45</v>
      </c>
      <c r="C82" s="11" t="s">
        <v>46</v>
      </c>
      <c r="D82" s="11" t="s">
        <v>19</v>
      </c>
      <c r="E82" s="11" t="s">
        <v>47</v>
      </c>
      <c r="F82" s="11" t="s">
        <v>48</v>
      </c>
      <c r="G82" s="11" t="s">
        <v>49</v>
      </c>
      <c r="H82" s="11" t="s">
        <v>50</v>
      </c>
      <c r="I82" s="11" t="s">
        <v>20</v>
      </c>
      <c r="J82" s="11" t="s">
        <v>51</v>
      </c>
    </row>
    <row r="83" s="1" customFormat="1" ht="19.5" hidden="1" spans="1:10">
      <c r="A83" s="12" t="s">
        <v>52</v>
      </c>
      <c r="B83" s="12" t="s">
        <v>53</v>
      </c>
      <c r="C83" s="12" t="s">
        <v>54</v>
      </c>
      <c r="D83" s="12" t="s">
        <v>55</v>
      </c>
      <c r="E83" s="12" t="s">
        <v>56</v>
      </c>
      <c r="F83" s="12" t="s">
        <v>57</v>
      </c>
      <c r="G83" s="12" t="s">
        <v>58</v>
      </c>
      <c r="H83" s="12" t="s">
        <v>59</v>
      </c>
      <c r="I83" s="12" t="s">
        <v>29</v>
      </c>
      <c r="J83" s="12" t="s">
        <v>60</v>
      </c>
    </row>
    <row r="84" s="1" customFormat="1" ht="14.25" hidden="1" spans="1:10">
      <c r="A84" s="18" t="s">
        <v>314</v>
      </c>
      <c r="B84" s="14" t="s">
        <v>62</v>
      </c>
      <c r="C84" s="14" t="s">
        <v>63</v>
      </c>
      <c r="D84" s="14" t="s">
        <v>37</v>
      </c>
      <c r="E84" s="14" t="s">
        <v>64</v>
      </c>
      <c r="F84" s="14" t="s">
        <v>36</v>
      </c>
      <c r="G84" s="14" t="s">
        <v>65</v>
      </c>
      <c r="H84" s="14" t="s">
        <v>35</v>
      </c>
      <c r="I84" s="14" t="s">
        <v>38</v>
      </c>
      <c r="J84" s="14" t="s">
        <v>66</v>
      </c>
    </row>
    <row r="85" hidden="1" spans="1:10">
      <c r="A85" s="19"/>
      <c r="B85" s="20">
        <v>0.4</v>
      </c>
      <c r="C85" s="17">
        <v>52.16</v>
      </c>
      <c r="D85" s="16">
        <v>3858</v>
      </c>
      <c r="E85" s="17">
        <v>1.195</v>
      </c>
      <c r="F85" s="17">
        <v>11.04</v>
      </c>
      <c r="G85" s="16">
        <v>3179</v>
      </c>
      <c r="H85" s="17">
        <v>575.99</v>
      </c>
      <c r="I85" s="17">
        <v>6.7</v>
      </c>
      <c r="J85" s="33" t="s">
        <v>315</v>
      </c>
    </row>
    <row r="86" hidden="1" spans="1:10">
      <c r="A86" s="19"/>
      <c r="B86" s="20">
        <v>0.45</v>
      </c>
      <c r="C86" s="17">
        <v>52.14</v>
      </c>
      <c r="D86" s="16">
        <v>4681</v>
      </c>
      <c r="E86" s="17">
        <v>1.427</v>
      </c>
      <c r="F86" s="17">
        <v>13.89</v>
      </c>
      <c r="G86" s="16">
        <v>3478</v>
      </c>
      <c r="H86" s="17">
        <v>724.26</v>
      </c>
      <c r="I86" s="17">
        <v>6.46</v>
      </c>
      <c r="J86" s="33"/>
    </row>
    <row r="87" hidden="1" spans="1:10">
      <c r="A87" s="19"/>
      <c r="B87" s="20">
        <v>0.5</v>
      </c>
      <c r="C87" s="17">
        <v>52.11</v>
      </c>
      <c r="D87" s="16">
        <v>5634</v>
      </c>
      <c r="E87" s="17">
        <v>1.702</v>
      </c>
      <c r="F87" s="17">
        <v>17.54</v>
      </c>
      <c r="G87" s="16">
        <v>3803</v>
      </c>
      <c r="H87" s="17">
        <v>913.7</v>
      </c>
      <c r="I87" s="17">
        <v>6.17</v>
      </c>
      <c r="J87" s="33"/>
    </row>
    <row r="88" hidden="1" spans="1:10">
      <c r="A88" s="19"/>
      <c r="B88" s="20">
        <v>0.55</v>
      </c>
      <c r="C88" s="17">
        <v>52.07</v>
      </c>
      <c r="D88" s="16">
        <v>6685</v>
      </c>
      <c r="E88" s="17">
        <v>2.002</v>
      </c>
      <c r="F88" s="17">
        <v>21.91</v>
      </c>
      <c r="G88" s="16">
        <v>4131</v>
      </c>
      <c r="H88" s="17">
        <v>1140.84</v>
      </c>
      <c r="I88" s="17">
        <v>5.86</v>
      </c>
      <c r="J88" s="33"/>
    </row>
    <row r="89" hidden="1" spans="1:10">
      <c r="A89" s="19"/>
      <c r="B89" s="20">
        <v>0.6</v>
      </c>
      <c r="C89" s="17">
        <v>52.02</v>
      </c>
      <c r="D89" s="16">
        <v>7877</v>
      </c>
      <c r="E89" s="17">
        <v>2.347</v>
      </c>
      <c r="F89" s="17">
        <v>27.27</v>
      </c>
      <c r="G89" s="16">
        <v>4471</v>
      </c>
      <c r="H89" s="17">
        <v>1418.53</v>
      </c>
      <c r="I89" s="17">
        <v>5.55</v>
      </c>
      <c r="J89" s="33"/>
    </row>
    <row r="90" hidden="1" spans="1:10">
      <c r="A90" s="19"/>
      <c r="B90" s="20">
        <v>0.65</v>
      </c>
      <c r="C90" s="17">
        <v>51.97</v>
      </c>
      <c r="D90" s="16">
        <v>9209</v>
      </c>
      <c r="E90" s="17">
        <v>2.747</v>
      </c>
      <c r="F90" s="17">
        <v>33.78</v>
      </c>
      <c r="G90" s="16">
        <v>4818</v>
      </c>
      <c r="H90" s="17">
        <v>1755.27</v>
      </c>
      <c r="I90" s="17">
        <v>5.25</v>
      </c>
      <c r="J90" s="33"/>
    </row>
    <row r="91" hidden="1" spans="1:10">
      <c r="A91" s="19"/>
      <c r="B91" s="20">
        <v>0.7</v>
      </c>
      <c r="C91" s="17">
        <v>51.9</v>
      </c>
      <c r="D91" s="16">
        <v>10636</v>
      </c>
      <c r="E91" s="17">
        <v>3.159</v>
      </c>
      <c r="F91" s="17">
        <v>40.87</v>
      </c>
      <c r="G91" s="16">
        <v>5157</v>
      </c>
      <c r="H91" s="17">
        <v>2121.25</v>
      </c>
      <c r="I91" s="17">
        <v>5.01</v>
      </c>
      <c r="J91" s="33"/>
    </row>
    <row r="92" hidden="1" spans="1:10">
      <c r="A92" s="19"/>
      <c r="B92" s="20">
        <v>0.75</v>
      </c>
      <c r="C92" s="17">
        <v>51.84</v>
      </c>
      <c r="D92" s="16">
        <v>12149</v>
      </c>
      <c r="E92" s="17">
        <v>3.618</v>
      </c>
      <c r="F92" s="17">
        <v>49.19</v>
      </c>
      <c r="G92" s="16">
        <v>5494</v>
      </c>
      <c r="H92" s="17">
        <v>2549.96</v>
      </c>
      <c r="I92" s="17">
        <v>4.76</v>
      </c>
      <c r="J92" s="33"/>
    </row>
    <row r="93" hidden="1" spans="1:10">
      <c r="A93" s="19"/>
      <c r="B93" s="20">
        <v>0.8</v>
      </c>
      <c r="C93" s="17">
        <v>51.77</v>
      </c>
      <c r="D93" s="16">
        <v>13721</v>
      </c>
      <c r="E93" s="17">
        <v>4.088</v>
      </c>
      <c r="F93" s="17">
        <v>58.24</v>
      </c>
      <c r="G93" s="16">
        <v>5818</v>
      </c>
      <c r="H93" s="17">
        <v>3015.48</v>
      </c>
      <c r="I93" s="17">
        <v>4.55</v>
      </c>
      <c r="J93" s="33"/>
    </row>
    <row r="94" hidden="1" spans="1:10">
      <c r="A94" s="19"/>
      <c r="B94" s="20">
        <v>0.85</v>
      </c>
      <c r="C94" s="17">
        <v>51.69</v>
      </c>
      <c r="D94" s="16">
        <v>15313</v>
      </c>
      <c r="E94" s="17">
        <v>4.571</v>
      </c>
      <c r="F94" s="17">
        <v>68.18</v>
      </c>
      <c r="G94" s="16">
        <v>6123</v>
      </c>
      <c r="H94" s="17">
        <v>3524.36</v>
      </c>
      <c r="I94" s="17">
        <v>4.35</v>
      </c>
      <c r="J94" s="33"/>
    </row>
    <row r="95" hidden="1" spans="1:10">
      <c r="A95" s="19"/>
      <c r="B95" s="20">
        <v>0.9</v>
      </c>
      <c r="C95" s="17">
        <v>51.6</v>
      </c>
      <c r="D95" s="16">
        <v>16948</v>
      </c>
      <c r="E95" s="17">
        <v>5.078</v>
      </c>
      <c r="F95" s="17">
        <v>79.33</v>
      </c>
      <c r="G95" s="16">
        <v>6420</v>
      </c>
      <c r="H95" s="17">
        <v>4093.14</v>
      </c>
      <c r="I95" s="17">
        <v>4.14</v>
      </c>
      <c r="J95" s="33"/>
    </row>
    <row r="96" spans="1:10">
      <c r="A96" s="21"/>
      <c r="B96" s="20">
        <v>1</v>
      </c>
      <c r="C96" s="17">
        <v>51.4</v>
      </c>
      <c r="D96" s="16">
        <v>20162</v>
      </c>
      <c r="E96" s="17">
        <v>6.141</v>
      </c>
      <c r="F96" s="17">
        <v>103.71</v>
      </c>
      <c r="G96" s="16">
        <v>6961</v>
      </c>
      <c r="H96" s="17">
        <v>5331.12</v>
      </c>
      <c r="I96" s="17">
        <v>3.78</v>
      </c>
      <c r="J96" s="33"/>
    </row>
    <row r="97" s="1" customFormat="1" ht="14.25" hidden="1" spans="1:10">
      <c r="A97" s="11" t="s">
        <v>15</v>
      </c>
      <c r="B97" s="11" t="s">
        <v>45</v>
      </c>
      <c r="C97" s="11" t="s">
        <v>46</v>
      </c>
      <c r="D97" s="11" t="s">
        <v>19</v>
      </c>
      <c r="E97" s="11" t="s">
        <v>47</v>
      </c>
      <c r="F97" s="11" t="s">
        <v>48</v>
      </c>
      <c r="G97" s="11" t="s">
        <v>49</v>
      </c>
      <c r="H97" s="11" t="s">
        <v>50</v>
      </c>
      <c r="I97" s="11" t="s">
        <v>20</v>
      </c>
      <c r="J97" s="11" t="s">
        <v>51</v>
      </c>
    </row>
    <row r="98" s="1" customFormat="1" ht="19.5" hidden="1" spans="1:10">
      <c r="A98" s="12" t="s">
        <v>52</v>
      </c>
      <c r="B98" s="12" t="s">
        <v>53</v>
      </c>
      <c r="C98" s="12" t="s">
        <v>54</v>
      </c>
      <c r="D98" s="12" t="s">
        <v>55</v>
      </c>
      <c r="E98" s="12" t="s">
        <v>56</v>
      </c>
      <c r="F98" s="12" t="s">
        <v>57</v>
      </c>
      <c r="G98" s="12" t="s">
        <v>58</v>
      </c>
      <c r="H98" s="12" t="s">
        <v>59</v>
      </c>
      <c r="I98" s="12" t="s">
        <v>29</v>
      </c>
      <c r="J98" s="12" t="s">
        <v>60</v>
      </c>
    </row>
    <row r="99" s="1" customFormat="1" ht="14.25" hidden="1" spans="1:10">
      <c r="A99" s="18" t="s">
        <v>309</v>
      </c>
      <c r="B99" s="14" t="s">
        <v>62</v>
      </c>
      <c r="C99" s="14" t="s">
        <v>63</v>
      </c>
      <c r="D99" s="14" t="s">
        <v>37</v>
      </c>
      <c r="E99" s="14" t="s">
        <v>64</v>
      </c>
      <c r="F99" s="14" t="s">
        <v>36</v>
      </c>
      <c r="G99" s="14" t="s">
        <v>65</v>
      </c>
      <c r="H99" s="14" t="s">
        <v>35</v>
      </c>
      <c r="I99" s="14" t="s">
        <v>38</v>
      </c>
      <c r="J99" s="14" t="s">
        <v>66</v>
      </c>
    </row>
    <row r="100" hidden="1" spans="1:10">
      <c r="A100" s="19"/>
      <c r="B100" s="20">
        <v>0.4</v>
      </c>
      <c r="C100" s="17">
        <v>50.76</v>
      </c>
      <c r="D100" s="16">
        <v>4009</v>
      </c>
      <c r="E100" s="17">
        <v>1.265</v>
      </c>
      <c r="F100" s="17">
        <v>11.32</v>
      </c>
      <c r="G100" s="16">
        <v>3036</v>
      </c>
      <c r="H100" s="17">
        <v>574.45</v>
      </c>
      <c r="I100" s="17">
        <v>6.98</v>
      </c>
      <c r="J100" s="33" t="s">
        <v>316</v>
      </c>
    </row>
    <row r="101" hidden="1" spans="1:10">
      <c r="A101" s="19"/>
      <c r="B101" s="20">
        <v>0.45</v>
      </c>
      <c r="C101" s="17">
        <v>50.73</v>
      </c>
      <c r="D101" s="16">
        <v>4934</v>
      </c>
      <c r="E101" s="17">
        <v>1.54</v>
      </c>
      <c r="F101" s="17">
        <v>14.62</v>
      </c>
      <c r="G101" s="16">
        <v>3354</v>
      </c>
      <c r="H101" s="17">
        <v>741.62</v>
      </c>
      <c r="I101" s="17">
        <v>6.65</v>
      </c>
      <c r="J101" s="33"/>
    </row>
    <row r="102" hidden="1" spans="1:10">
      <c r="A102" s="19"/>
      <c r="B102" s="20">
        <v>0.5</v>
      </c>
      <c r="C102" s="17">
        <v>50.7</v>
      </c>
      <c r="D102" s="16">
        <v>5961</v>
      </c>
      <c r="E102" s="17">
        <v>1.845</v>
      </c>
      <c r="F102" s="17">
        <v>18.57</v>
      </c>
      <c r="G102" s="16">
        <v>3671</v>
      </c>
      <c r="H102" s="17">
        <v>941.65</v>
      </c>
      <c r="I102" s="17">
        <v>6.33</v>
      </c>
      <c r="J102" s="33"/>
    </row>
    <row r="103" hidden="1" spans="1:10">
      <c r="A103" s="19"/>
      <c r="B103" s="20">
        <v>0.55</v>
      </c>
      <c r="C103" s="17">
        <v>50.66</v>
      </c>
      <c r="D103" s="16">
        <v>7090</v>
      </c>
      <c r="E103" s="17">
        <v>2.181</v>
      </c>
      <c r="F103" s="17">
        <v>23.27</v>
      </c>
      <c r="G103" s="16">
        <v>3991</v>
      </c>
      <c r="H103" s="17">
        <v>1178.59</v>
      </c>
      <c r="I103" s="17">
        <v>6.02</v>
      </c>
      <c r="J103" s="33"/>
    </row>
    <row r="104" hidden="1" spans="1:10">
      <c r="A104" s="19"/>
      <c r="B104" s="20">
        <v>0.6</v>
      </c>
      <c r="C104" s="17">
        <v>50.61</v>
      </c>
      <c r="D104" s="16">
        <v>8371</v>
      </c>
      <c r="E104" s="17">
        <v>2.566</v>
      </c>
      <c r="F104" s="17">
        <v>29.22</v>
      </c>
      <c r="G104" s="16">
        <v>4323</v>
      </c>
      <c r="H104" s="17">
        <v>1478.71</v>
      </c>
      <c r="I104" s="17">
        <v>5.66</v>
      </c>
      <c r="J104" s="33"/>
    </row>
    <row r="105" hidden="1" spans="1:10">
      <c r="A105" s="19"/>
      <c r="B105" s="20">
        <v>0.65</v>
      </c>
      <c r="C105" s="17">
        <v>50.56</v>
      </c>
      <c r="D105" s="16">
        <v>9728</v>
      </c>
      <c r="E105" s="17">
        <v>2.977</v>
      </c>
      <c r="F105" s="17">
        <v>35.72</v>
      </c>
      <c r="G105" s="16">
        <v>4656</v>
      </c>
      <c r="H105" s="17">
        <v>1805.87</v>
      </c>
      <c r="I105" s="17">
        <v>5.39</v>
      </c>
      <c r="J105" s="33"/>
    </row>
    <row r="106" hidden="1" spans="1:10">
      <c r="A106" s="19"/>
      <c r="B106" s="20">
        <v>0.7</v>
      </c>
      <c r="C106" s="17">
        <v>50.49</v>
      </c>
      <c r="D106" s="16">
        <v>11230</v>
      </c>
      <c r="E106" s="17">
        <v>3.432</v>
      </c>
      <c r="F106" s="17">
        <v>43.55</v>
      </c>
      <c r="G106" s="16">
        <v>4981</v>
      </c>
      <c r="H106" s="17">
        <v>2198.86</v>
      </c>
      <c r="I106" s="17">
        <v>5.11</v>
      </c>
      <c r="J106" s="33"/>
    </row>
    <row r="107" hidden="1" spans="1:10">
      <c r="A107" s="19"/>
      <c r="B107" s="20">
        <v>0.75</v>
      </c>
      <c r="C107" s="17">
        <v>50.42</v>
      </c>
      <c r="D107" s="16">
        <v>12795</v>
      </c>
      <c r="E107" s="17">
        <v>3.915</v>
      </c>
      <c r="F107" s="17">
        <v>52.54</v>
      </c>
      <c r="G107" s="16">
        <v>5298</v>
      </c>
      <c r="H107" s="17">
        <v>2649.06</v>
      </c>
      <c r="I107" s="17">
        <v>4.83</v>
      </c>
      <c r="J107" s="33"/>
    </row>
    <row r="108" hidden="1" spans="1:10">
      <c r="A108" s="19"/>
      <c r="B108" s="20">
        <v>0.8</v>
      </c>
      <c r="C108" s="17">
        <v>50.33</v>
      </c>
      <c r="D108" s="16">
        <v>14504</v>
      </c>
      <c r="E108" s="17">
        <v>4.444</v>
      </c>
      <c r="F108" s="17">
        <v>63.06</v>
      </c>
      <c r="G108" s="16">
        <v>5607</v>
      </c>
      <c r="H108" s="17">
        <v>3173.78</v>
      </c>
      <c r="I108" s="17">
        <v>4.57</v>
      </c>
      <c r="J108" s="33"/>
    </row>
    <row r="109" hidden="1" spans="1:10">
      <c r="A109" s="19"/>
      <c r="B109" s="20">
        <v>0.85</v>
      </c>
      <c r="C109" s="17">
        <v>50.25</v>
      </c>
      <c r="D109" s="16">
        <v>16192</v>
      </c>
      <c r="E109" s="17">
        <v>4.976</v>
      </c>
      <c r="F109" s="17">
        <v>73.45</v>
      </c>
      <c r="G109" s="16">
        <v>5903</v>
      </c>
      <c r="H109" s="17">
        <v>3690.78</v>
      </c>
      <c r="I109" s="17">
        <v>4.39</v>
      </c>
      <c r="J109" s="33"/>
    </row>
    <row r="110" hidden="1" spans="1:10">
      <c r="A110" s="19"/>
      <c r="B110" s="20">
        <v>0.9</v>
      </c>
      <c r="C110" s="17">
        <v>50.15</v>
      </c>
      <c r="D110" s="16">
        <v>17898</v>
      </c>
      <c r="E110" s="17">
        <v>5.516</v>
      </c>
      <c r="F110" s="17">
        <v>85.27</v>
      </c>
      <c r="G110" s="16">
        <v>6178</v>
      </c>
      <c r="H110" s="17">
        <v>4276.32</v>
      </c>
      <c r="I110" s="17">
        <v>4.19</v>
      </c>
      <c r="J110" s="33"/>
    </row>
    <row r="111" spans="1:10">
      <c r="A111" s="21"/>
      <c r="B111" s="20">
        <v>1</v>
      </c>
      <c r="C111" s="17">
        <v>49.94</v>
      </c>
      <c r="D111" s="16">
        <v>21251</v>
      </c>
      <c r="E111" s="17">
        <v>6.669</v>
      </c>
      <c r="F111" s="17">
        <v>111.85</v>
      </c>
      <c r="G111" s="16">
        <v>6699</v>
      </c>
      <c r="H111" s="17">
        <v>5585.29</v>
      </c>
      <c r="I111" s="17">
        <v>3.8</v>
      </c>
      <c r="J111" s="33"/>
    </row>
    <row r="112" s="1" customFormat="1" ht="14.25" hidden="1" spans="1:10">
      <c r="A112" s="11" t="s">
        <v>15</v>
      </c>
      <c r="B112" s="11" t="s">
        <v>45</v>
      </c>
      <c r="C112" s="11" t="s">
        <v>46</v>
      </c>
      <c r="D112" s="11" t="s">
        <v>19</v>
      </c>
      <c r="E112" s="11" t="s">
        <v>47</v>
      </c>
      <c r="F112" s="11" t="s">
        <v>48</v>
      </c>
      <c r="G112" s="11" t="s">
        <v>49</v>
      </c>
      <c r="H112" s="11" t="s">
        <v>50</v>
      </c>
      <c r="I112" s="11" t="s">
        <v>20</v>
      </c>
      <c r="J112" s="11" t="s">
        <v>51</v>
      </c>
    </row>
    <row r="113" s="1" customFormat="1" ht="19.5" hidden="1" spans="1:10">
      <c r="A113" s="12" t="s">
        <v>52</v>
      </c>
      <c r="B113" s="12" t="s">
        <v>53</v>
      </c>
      <c r="C113" s="12" t="s">
        <v>54</v>
      </c>
      <c r="D113" s="12" t="s">
        <v>55</v>
      </c>
      <c r="E113" s="12" t="s">
        <v>56</v>
      </c>
      <c r="F113" s="12" t="s">
        <v>57</v>
      </c>
      <c r="G113" s="12" t="s">
        <v>58</v>
      </c>
      <c r="H113" s="12" t="s">
        <v>59</v>
      </c>
      <c r="I113" s="12" t="s">
        <v>29</v>
      </c>
      <c r="J113" s="12" t="s">
        <v>60</v>
      </c>
    </row>
    <row r="114" s="1" customFormat="1" ht="14.25" hidden="1" spans="1:10">
      <c r="A114" s="36" t="s">
        <v>317</v>
      </c>
      <c r="B114" s="14" t="s">
        <v>62</v>
      </c>
      <c r="C114" s="14" t="s">
        <v>63</v>
      </c>
      <c r="D114" s="14" t="s">
        <v>37</v>
      </c>
      <c r="E114" s="14" t="s">
        <v>64</v>
      </c>
      <c r="F114" s="14" t="s">
        <v>36</v>
      </c>
      <c r="G114" s="14" t="s">
        <v>65</v>
      </c>
      <c r="H114" s="14" t="s">
        <v>35</v>
      </c>
      <c r="I114" s="14" t="s">
        <v>38</v>
      </c>
      <c r="J114" s="14" t="s">
        <v>66</v>
      </c>
    </row>
    <row r="115" hidden="1" spans="1:10">
      <c r="A115" s="37"/>
      <c r="B115" s="20">
        <v>0.4</v>
      </c>
      <c r="C115" s="17">
        <v>44.65</v>
      </c>
      <c r="D115" s="16">
        <v>3792</v>
      </c>
      <c r="E115" s="17">
        <v>1.144</v>
      </c>
      <c r="F115" s="17">
        <v>13.76</v>
      </c>
      <c r="G115" s="16">
        <v>3395</v>
      </c>
      <c r="H115" s="17">
        <v>614.47</v>
      </c>
      <c r="I115" s="17">
        <v>6.17</v>
      </c>
      <c r="J115" s="40">
        <v>76</v>
      </c>
    </row>
    <row r="116" hidden="1" spans="1:10">
      <c r="A116" s="37"/>
      <c r="B116" s="20">
        <v>0.45</v>
      </c>
      <c r="C116" s="17">
        <v>44.63</v>
      </c>
      <c r="D116" s="16">
        <v>4456</v>
      </c>
      <c r="E116" s="17">
        <v>1.315</v>
      </c>
      <c r="F116" s="17">
        <v>16.6</v>
      </c>
      <c r="G116" s="16">
        <v>3668</v>
      </c>
      <c r="H116" s="17">
        <v>740.87</v>
      </c>
      <c r="I116" s="17">
        <v>6.01</v>
      </c>
      <c r="J116" s="40"/>
    </row>
    <row r="117" hidden="1" spans="1:10">
      <c r="A117" s="37"/>
      <c r="B117" s="20">
        <v>0.5</v>
      </c>
      <c r="C117" s="17">
        <v>44.59</v>
      </c>
      <c r="D117" s="16">
        <v>5269</v>
      </c>
      <c r="E117" s="17">
        <v>1.542</v>
      </c>
      <c r="F117" s="17">
        <v>20.4</v>
      </c>
      <c r="G117" s="16">
        <v>3968</v>
      </c>
      <c r="H117" s="17">
        <v>909.84</v>
      </c>
      <c r="I117" s="17">
        <v>5.79</v>
      </c>
      <c r="J117" s="40"/>
    </row>
    <row r="118" hidden="1" spans="1:10">
      <c r="A118" s="37"/>
      <c r="B118" s="20">
        <v>0.55</v>
      </c>
      <c r="C118" s="17">
        <v>44.55</v>
      </c>
      <c r="D118" s="16">
        <v>6257</v>
      </c>
      <c r="E118" s="17">
        <v>1.84</v>
      </c>
      <c r="F118" s="17">
        <v>25.49</v>
      </c>
      <c r="G118" s="16">
        <v>4299</v>
      </c>
      <c r="H118" s="17">
        <v>1135.72</v>
      </c>
      <c r="I118" s="17">
        <v>5.51</v>
      </c>
      <c r="J118" s="40"/>
    </row>
    <row r="119" hidden="1" spans="1:10">
      <c r="A119" s="37"/>
      <c r="B119" s="20">
        <v>0.6</v>
      </c>
      <c r="C119" s="17">
        <v>44.51</v>
      </c>
      <c r="D119" s="16">
        <v>7239</v>
      </c>
      <c r="E119" s="17">
        <v>2.13</v>
      </c>
      <c r="F119" s="17">
        <v>30.87</v>
      </c>
      <c r="G119" s="16">
        <v>4636</v>
      </c>
      <c r="H119" s="17">
        <v>1373.99</v>
      </c>
      <c r="I119" s="17">
        <v>5.27</v>
      </c>
      <c r="J119" s="40"/>
    </row>
    <row r="120" hidden="1" spans="1:10">
      <c r="A120" s="37"/>
      <c r="B120" s="20">
        <v>0.65</v>
      </c>
      <c r="C120" s="17">
        <v>44.44</v>
      </c>
      <c r="D120" s="16">
        <v>8440</v>
      </c>
      <c r="E120" s="17">
        <v>2.496</v>
      </c>
      <c r="F120" s="17">
        <v>38.26</v>
      </c>
      <c r="G120" s="16">
        <v>4996</v>
      </c>
      <c r="H120" s="17">
        <v>1700.55</v>
      </c>
      <c r="I120" s="17">
        <v>4.96</v>
      </c>
      <c r="J120" s="40"/>
    </row>
    <row r="121" hidden="1" spans="1:10">
      <c r="A121" s="37"/>
      <c r="B121" s="20">
        <v>0.7</v>
      </c>
      <c r="C121" s="17">
        <v>44.39</v>
      </c>
      <c r="D121" s="16">
        <v>9698</v>
      </c>
      <c r="E121" s="17">
        <v>2.878</v>
      </c>
      <c r="F121" s="17">
        <v>45.85</v>
      </c>
      <c r="G121" s="16">
        <v>5356</v>
      </c>
      <c r="H121" s="17">
        <v>2034.96</v>
      </c>
      <c r="I121" s="17">
        <v>4.77</v>
      </c>
      <c r="J121" s="40"/>
    </row>
    <row r="122" hidden="1" spans="1:10">
      <c r="A122" s="37"/>
      <c r="B122" s="20">
        <v>0.75</v>
      </c>
      <c r="C122" s="17">
        <v>44.31</v>
      </c>
      <c r="D122" s="16">
        <v>11099</v>
      </c>
      <c r="E122" s="17">
        <v>3.291</v>
      </c>
      <c r="F122" s="17">
        <v>55.34</v>
      </c>
      <c r="G122" s="16">
        <v>5693</v>
      </c>
      <c r="H122" s="17">
        <v>2451.98</v>
      </c>
      <c r="I122" s="17">
        <v>4.53</v>
      </c>
      <c r="J122" s="40"/>
    </row>
    <row r="123" hidden="1" spans="1:10">
      <c r="A123" s="37"/>
      <c r="B123" s="20">
        <v>0.8</v>
      </c>
      <c r="C123" s="17">
        <v>44.23</v>
      </c>
      <c r="D123" s="16">
        <v>12534</v>
      </c>
      <c r="E123" s="17">
        <v>3.713</v>
      </c>
      <c r="F123" s="17">
        <v>65.43</v>
      </c>
      <c r="G123" s="16">
        <v>6029</v>
      </c>
      <c r="H123" s="17">
        <v>2893.81</v>
      </c>
      <c r="I123" s="17">
        <v>4.33</v>
      </c>
      <c r="J123" s="40"/>
    </row>
    <row r="124" hidden="1" spans="1:10">
      <c r="A124" s="37"/>
      <c r="B124" s="20">
        <v>0.85</v>
      </c>
      <c r="C124" s="17">
        <v>44.14</v>
      </c>
      <c r="D124" s="16">
        <v>13917</v>
      </c>
      <c r="E124" s="17">
        <v>4.138</v>
      </c>
      <c r="F124" s="17">
        <v>76.14</v>
      </c>
      <c r="G124" s="16">
        <v>6332</v>
      </c>
      <c r="H124" s="17">
        <v>3360.88</v>
      </c>
      <c r="I124" s="17">
        <v>4.14</v>
      </c>
      <c r="J124" s="40"/>
    </row>
    <row r="125" hidden="1" spans="1:10">
      <c r="A125" s="37"/>
      <c r="B125" s="20">
        <v>0.9</v>
      </c>
      <c r="C125" s="17">
        <v>44.04</v>
      </c>
      <c r="D125" s="16">
        <v>15335</v>
      </c>
      <c r="E125" s="17">
        <v>4.57</v>
      </c>
      <c r="F125" s="17">
        <v>87.97</v>
      </c>
      <c r="G125" s="16">
        <v>6640</v>
      </c>
      <c r="H125" s="17">
        <v>3874.09</v>
      </c>
      <c r="I125" s="17">
        <v>3.96</v>
      </c>
      <c r="J125" s="40"/>
    </row>
    <row r="126" spans="1:10">
      <c r="A126" s="39"/>
      <c r="B126" s="20">
        <v>1</v>
      </c>
      <c r="C126" s="17">
        <v>43.83</v>
      </c>
      <c r="D126" s="16">
        <v>18097</v>
      </c>
      <c r="E126" s="17">
        <v>5.459</v>
      </c>
      <c r="F126" s="17">
        <v>113.82</v>
      </c>
      <c r="G126" s="16">
        <v>7192</v>
      </c>
      <c r="H126" s="17">
        <v>4988.91</v>
      </c>
      <c r="I126" s="17">
        <v>3.63</v>
      </c>
      <c r="J126" s="40"/>
    </row>
    <row r="127" s="1" customFormat="1" ht="14.25" hidden="1" spans="1:10">
      <c r="A127" s="11" t="s">
        <v>15</v>
      </c>
      <c r="B127" s="11" t="s">
        <v>45</v>
      </c>
      <c r="C127" s="11" t="s">
        <v>46</v>
      </c>
      <c r="D127" s="11" t="s">
        <v>19</v>
      </c>
      <c r="E127" s="11" t="s">
        <v>47</v>
      </c>
      <c r="F127" s="11" t="s">
        <v>48</v>
      </c>
      <c r="G127" s="11" t="s">
        <v>49</v>
      </c>
      <c r="H127" s="11" t="s">
        <v>50</v>
      </c>
      <c r="I127" s="11" t="s">
        <v>20</v>
      </c>
      <c r="J127" s="11" t="s">
        <v>51</v>
      </c>
    </row>
    <row r="128" s="1" customFormat="1" ht="19.5" hidden="1" spans="1:10">
      <c r="A128" s="12" t="s">
        <v>52</v>
      </c>
      <c r="B128" s="12" t="s">
        <v>53</v>
      </c>
      <c r="C128" s="12" t="s">
        <v>54</v>
      </c>
      <c r="D128" s="12" t="s">
        <v>55</v>
      </c>
      <c r="E128" s="12" t="s">
        <v>56</v>
      </c>
      <c r="F128" s="12" t="s">
        <v>57</v>
      </c>
      <c r="G128" s="12" t="s">
        <v>58</v>
      </c>
      <c r="H128" s="12" t="s">
        <v>59</v>
      </c>
      <c r="I128" s="12" t="s">
        <v>29</v>
      </c>
      <c r="J128" s="12" t="s">
        <v>60</v>
      </c>
    </row>
    <row r="129" s="1" customFormat="1" ht="14.25" hidden="1" spans="1:10">
      <c r="A129" s="36" t="s">
        <v>318</v>
      </c>
      <c r="B129" s="14" t="s">
        <v>62</v>
      </c>
      <c r="C129" s="14" t="s">
        <v>63</v>
      </c>
      <c r="D129" s="14" t="s">
        <v>37</v>
      </c>
      <c r="E129" s="14" t="s">
        <v>64</v>
      </c>
      <c r="F129" s="14" t="s">
        <v>36</v>
      </c>
      <c r="G129" s="14" t="s">
        <v>65</v>
      </c>
      <c r="H129" s="14" t="s">
        <v>35</v>
      </c>
      <c r="I129" s="14" t="s">
        <v>38</v>
      </c>
      <c r="J129" s="14" t="s">
        <v>66</v>
      </c>
    </row>
    <row r="130" hidden="1" spans="1:10">
      <c r="A130" s="37"/>
      <c r="B130" s="20">
        <v>0.4</v>
      </c>
      <c r="C130" s="17">
        <v>44.64</v>
      </c>
      <c r="D130" s="16">
        <v>4128</v>
      </c>
      <c r="E130" s="17">
        <v>1.253</v>
      </c>
      <c r="F130" s="17">
        <v>14.36</v>
      </c>
      <c r="G130" s="16">
        <v>3280</v>
      </c>
      <c r="H130" s="17">
        <v>641.22</v>
      </c>
      <c r="I130" s="17">
        <v>6.44</v>
      </c>
      <c r="J130" s="40">
        <v>89</v>
      </c>
    </row>
    <row r="131" hidden="1" spans="1:10">
      <c r="A131" s="37"/>
      <c r="B131" s="20">
        <v>0.45</v>
      </c>
      <c r="C131" s="17">
        <v>44.61</v>
      </c>
      <c r="D131" s="16">
        <v>4935</v>
      </c>
      <c r="E131" s="17">
        <v>1.49</v>
      </c>
      <c r="F131" s="17">
        <v>17.95</v>
      </c>
      <c r="G131" s="16">
        <v>3577</v>
      </c>
      <c r="H131" s="17">
        <v>800.65</v>
      </c>
      <c r="I131" s="17">
        <v>6.16</v>
      </c>
      <c r="J131" s="40"/>
    </row>
    <row r="132" hidden="1" spans="1:10">
      <c r="A132" s="37"/>
      <c r="B132" s="20">
        <v>0.5</v>
      </c>
      <c r="C132" s="17">
        <v>44.57</v>
      </c>
      <c r="D132" s="16">
        <v>5926</v>
      </c>
      <c r="E132" s="17">
        <v>1.779</v>
      </c>
      <c r="F132" s="17">
        <v>22.64</v>
      </c>
      <c r="G132" s="16">
        <v>3907</v>
      </c>
      <c r="H132" s="17">
        <v>1009.32</v>
      </c>
      <c r="I132" s="17">
        <v>5.87</v>
      </c>
      <c r="J132" s="40"/>
    </row>
    <row r="133" hidden="1" spans="1:10">
      <c r="A133" s="37"/>
      <c r="B133" s="20">
        <v>0.55</v>
      </c>
      <c r="C133" s="17">
        <v>44.53</v>
      </c>
      <c r="D133" s="16">
        <v>7051</v>
      </c>
      <c r="E133" s="17">
        <v>2.111</v>
      </c>
      <c r="F133" s="17">
        <v>28.27</v>
      </c>
      <c r="G133" s="16">
        <v>4245</v>
      </c>
      <c r="H133" s="17">
        <v>1258.85</v>
      </c>
      <c r="I133" s="17">
        <v>5.6</v>
      </c>
      <c r="J133" s="40"/>
    </row>
    <row r="134" hidden="1" spans="1:10">
      <c r="A134" s="37"/>
      <c r="B134" s="20">
        <v>0.6</v>
      </c>
      <c r="C134" s="17">
        <v>44.47</v>
      </c>
      <c r="D134" s="16">
        <v>8272</v>
      </c>
      <c r="E134" s="17">
        <v>2.473</v>
      </c>
      <c r="F134" s="17">
        <v>34.92</v>
      </c>
      <c r="G134" s="16">
        <v>4589</v>
      </c>
      <c r="H134" s="17">
        <v>1552.99</v>
      </c>
      <c r="I134" s="17">
        <v>5.33</v>
      </c>
      <c r="J134" s="40"/>
    </row>
    <row r="135" hidden="1" spans="1:10">
      <c r="A135" s="37"/>
      <c r="B135" s="20">
        <v>0.65</v>
      </c>
      <c r="C135" s="17">
        <v>44.4</v>
      </c>
      <c r="D135" s="16">
        <v>9697</v>
      </c>
      <c r="E135" s="17">
        <v>2.883</v>
      </c>
      <c r="F135" s="17">
        <v>43.04</v>
      </c>
      <c r="G135" s="16">
        <v>4939</v>
      </c>
      <c r="H135" s="17">
        <v>1911.1</v>
      </c>
      <c r="I135" s="17">
        <v>5.07</v>
      </c>
      <c r="J135" s="40"/>
    </row>
    <row r="136" hidden="1" spans="1:10">
      <c r="A136" s="37"/>
      <c r="B136" s="20">
        <v>0.7</v>
      </c>
      <c r="C136" s="17">
        <v>44.33</v>
      </c>
      <c r="D136" s="16">
        <v>11149</v>
      </c>
      <c r="E136" s="17">
        <v>3.32</v>
      </c>
      <c r="F136" s="17">
        <v>51.91</v>
      </c>
      <c r="G136" s="16">
        <v>5284</v>
      </c>
      <c r="H136" s="17">
        <v>2301.24</v>
      </c>
      <c r="I136" s="17">
        <v>4.85</v>
      </c>
      <c r="J136" s="40"/>
    </row>
    <row r="137" hidden="1" spans="1:10">
      <c r="A137" s="37"/>
      <c r="B137" s="20">
        <v>0.75</v>
      </c>
      <c r="C137" s="17">
        <v>44.25</v>
      </c>
      <c r="D137" s="16">
        <v>12724</v>
      </c>
      <c r="E137" s="17">
        <v>3.783</v>
      </c>
      <c r="F137" s="17">
        <v>62.52</v>
      </c>
      <c r="G137" s="16">
        <v>5624</v>
      </c>
      <c r="H137" s="17">
        <v>2766.66</v>
      </c>
      <c r="I137" s="17">
        <v>4.6</v>
      </c>
      <c r="J137" s="40"/>
    </row>
    <row r="138" hidden="1" spans="1:10">
      <c r="A138" s="37"/>
      <c r="B138" s="20">
        <v>0.8</v>
      </c>
      <c r="C138" s="17">
        <v>44.15</v>
      </c>
      <c r="D138" s="16">
        <v>14331</v>
      </c>
      <c r="E138" s="17">
        <v>4.266</v>
      </c>
      <c r="F138" s="17">
        <v>74</v>
      </c>
      <c r="G138" s="16">
        <v>5943</v>
      </c>
      <c r="H138" s="17">
        <v>3267.27</v>
      </c>
      <c r="I138" s="17">
        <v>4.39</v>
      </c>
      <c r="J138" s="40"/>
    </row>
    <row r="139" hidden="1" spans="1:10">
      <c r="A139" s="37"/>
      <c r="B139" s="20">
        <v>0.85</v>
      </c>
      <c r="C139" s="17">
        <v>44.05</v>
      </c>
      <c r="D139" s="16">
        <v>15898</v>
      </c>
      <c r="E139" s="17">
        <v>4.752</v>
      </c>
      <c r="F139" s="17">
        <v>86.23</v>
      </c>
      <c r="G139" s="16">
        <v>6234</v>
      </c>
      <c r="H139" s="17">
        <v>3798.7</v>
      </c>
      <c r="I139" s="17">
        <v>4.19</v>
      </c>
      <c r="J139" s="40"/>
    </row>
    <row r="140" hidden="1" spans="1:10">
      <c r="A140" s="37"/>
      <c r="B140" s="20">
        <v>0.9</v>
      </c>
      <c r="C140" s="17">
        <v>43.94</v>
      </c>
      <c r="D140" s="16">
        <v>17553</v>
      </c>
      <c r="E140" s="17">
        <v>5.258</v>
      </c>
      <c r="F140" s="17">
        <v>100.17</v>
      </c>
      <c r="G140" s="16">
        <v>6528</v>
      </c>
      <c r="H140" s="17">
        <v>4401</v>
      </c>
      <c r="I140" s="17">
        <v>3.99</v>
      </c>
      <c r="J140" s="40"/>
    </row>
    <row r="141" spans="1:10">
      <c r="A141" s="39"/>
      <c r="B141" s="20">
        <v>1</v>
      </c>
      <c r="C141" s="17">
        <v>43.7</v>
      </c>
      <c r="D141" s="16">
        <v>20614</v>
      </c>
      <c r="E141" s="17">
        <v>6.275</v>
      </c>
      <c r="F141" s="17">
        <v>129.08</v>
      </c>
      <c r="G141" s="16">
        <v>7057</v>
      </c>
      <c r="H141" s="17">
        <v>5641.04</v>
      </c>
      <c r="I141" s="17">
        <v>3.65</v>
      </c>
      <c r="J141" s="40"/>
    </row>
    <row r="142" s="1" customFormat="1" ht="14.25" hidden="1" spans="1:10">
      <c r="A142" s="11" t="s">
        <v>15</v>
      </c>
      <c r="B142" s="11" t="s">
        <v>45</v>
      </c>
      <c r="C142" s="11" t="s">
        <v>46</v>
      </c>
      <c r="D142" s="11" t="s">
        <v>19</v>
      </c>
      <c r="E142" s="11" t="s">
        <v>47</v>
      </c>
      <c r="F142" s="11" t="s">
        <v>48</v>
      </c>
      <c r="G142" s="11" t="s">
        <v>49</v>
      </c>
      <c r="H142" s="11" t="s">
        <v>50</v>
      </c>
      <c r="I142" s="11" t="s">
        <v>20</v>
      </c>
      <c r="J142" s="11" t="s">
        <v>51</v>
      </c>
    </row>
    <row r="143" s="1" customFormat="1" ht="19.5" hidden="1" spans="1:10">
      <c r="A143" s="12" t="s">
        <v>52</v>
      </c>
      <c r="B143" s="12" t="s">
        <v>53</v>
      </c>
      <c r="C143" s="12" t="s">
        <v>54</v>
      </c>
      <c r="D143" s="12" t="s">
        <v>55</v>
      </c>
      <c r="E143" s="12" t="s">
        <v>56</v>
      </c>
      <c r="F143" s="12" t="s">
        <v>57</v>
      </c>
      <c r="G143" s="12" t="s">
        <v>58</v>
      </c>
      <c r="H143" s="12" t="s">
        <v>59</v>
      </c>
      <c r="I143" s="12" t="s">
        <v>29</v>
      </c>
      <c r="J143" s="12" t="s">
        <v>60</v>
      </c>
    </row>
    <row r="144" s="1" customFormat="1" ht="14.25" hidden="1" spans="1:10">
      <c r="A144" s="48" t="s">
        <v>319</v>
      </c>
      <c r="B144" s="14" t="s">
        <v>62</v>
      </c>
      <c r="C144" s="14" t="s">
        <v>63</v>
      </c>
      <c r="D144" s="14" t="s">
        <v>37</v>
      </c>
      <c r="E144" s="14" t="s">
        <v>64</v>
      </c>
      <c r="F144" s="14" t="s">
        <v>36</v>
      </c>
      <c r="G144" s="14" t="s">
        <v>65</v>
      </c>
      <c r="H144" s="14" t="s">
        <v>35</v>
      </c>
      <c r="I144" s="14" t="s">
        <v>38</v>
      </c>
      <c r="J144" s="14" t="s">
        <v>66</v>
      </c>
    </row>
    <row r="145" hidden="1" spans="1:10">
      <c r="A145" s="49"/>
      <c r="B145" s="20">
        <v>0.4</v>
      </c>
      <c r="C145" s="17">
        <v>44.04</v>
      </c>
      <c r="D145" s="16">
        <v>4826</v>
      </c>
      <c r="E145" s="17">
        <v>1.49</v>
      </c>
      <c r="F145" s="17">
        <v>17.08</v>
      </c>
      <c r="G145" s="16">
        <v>3224</v>
      </c>
      <c r="H145" s="17">
        <v>752.36</v>
      </c>
      <c r="I145" s="17">
        <v>6.41</v>
      </c>
      <c r="J145" s="40">
        <v>104</v>
      </c>
    </row>
    <row r="146" hidden="1" spans="1:10">
      <c r="A146" s="49"/>
      <c r="B146" s="20">
        <v>0.45</v>
      </c>
      <c r="C146" s="17">
        <v>43.96</v>
      </c>
      <c r="D146" s="16">
        <v>5645</v>
      </c>
      <c r="E146" s="17">
        <v>1.74</v>
      </c>
      <c r="F146" s="17">
        <v>20.8</v>
      </c>
      <c r="G146" s="16">
        <v>3479</v>
      </c>
      <c r="H146" s="17">
        <v>914.3</v>
      </c>
      <c r="I146" s="17">
        <v>6.17</v>
      </c>
      <c r="J146" s="40"/>
    </row>
    <row r="147" hidden="1" spans="1:10">
      <c r="A147" s="49"/>
      <c r="B147" s="20">
        <v>0.5</v>
      </c>
      <c r="C147" s="17">
        <v>43.86</v>
      </c>
      <c r="D147" s="16">
        <v>6597</v>
      </c>
      <c r="E147" s="17">
        <v>2.03</v>
      </c>
      <c r="F147" s="17">
        <v>25.28</v>
      </c>
      <c r="G147" s="16">
        <v>3752</v>
      </c>
      <c r="H147" s="17">
        <v>1108.87</v>
      </c>
      <c r="I147" s="17">
        <v>5.95</v>
      </c>
      <c r="J147" s="40"/>
    </row>
    <row r="148" hidden="1" spans="1:10">
      <c r="A148" s="49"/>
      <c r="B148" s="20">
        <v>0.55</v>
      </c>
      <c r="C148" s="17">
        <v>43.72</v>
      </c>
      <c r="D148" s="16">
        <v>7800</v>
      </c>
      <c r="E148" s="17">
        <v>2.4</v>
      </c>
      <c r="F148" s="17">
        <v>31.41</v>
      </c>
      <c r="G148" s="16">
        <v>4070</v>
      </c>
      <c r="H148" s="17">
        <v>1373.36</v>
      </c>
      <c r="I148" s="17">
        <v>5.68</v>
      </c>
      <c r="J148" s="40"/>
    </row>
    <row r="149" hidden="1" spans="1:10">
      <c r="A149" s="49"/>
      <c r="B149" s="20">
        <v>0.6</v>
      </c>
      <c r="C149" s="17">
        <v>43.56</v>
      </c>
      <c r="D149" s="16">
        <v>9135</v>
      </c>
      <c r="E149" s="17">
        <v>2.8</v>
      </c>
      <c r="F149" s="17">
        <v>38.6</v>
      </c>
      <c r="G149" s="16">
        <v>4391</v>
      </c>
      <c r="H149" s="17">
        <v>1681.24</v>
      </c>
      <c r="I149" s="17">
        <v>5.43</v>
      </c>
      <c r="J149" s="40"/>
    </row>
    <row r="150" hidden="1" spans="1:10">
      <c r="A150" s="49"/>
      <c r="B150" s="20">
        <v>0.65</v>
      </c>
      <c r="C150" s="17">
        <v>43.21</v>
      </c>
      <c r="D150" s="16">
        <v>10476</v>
      </c>
      <c r="E150" s="17">
        <v>3.21</v>
      </c>
      <c r="F150" s="17">
        <v>46.87</v>
      </c>
      <c r="G150" s="16">
        <v>4690</v>
      </c>
      <c r="H150" s="17">
        <v>2025.08</v>
      </c>
      <c r="I150" s="17">
        <v>5.17</v>
      </c>
      <c r="J150" s="40"/>
    </row>
    <row r="151" hidden="1" spans="1:10">
      <c r="A151" s="49"/>
      <c r="B151" s="20">
        <v>0.7</v>
      </c>
      <c r="C151" s="17">
        <v>43.03</v>
      </c>
      <c r="D151" s="16">
        <v>11971</v>
      </c>
      <c r="E151" s="17">
        <v>3.68</v>
      </c>
      <c r="F151" s="17">
        <v>56.31</v>
      </c>
      <c r="G151" s="16">
        <v>4991</v>
      </c>
      <c r="H151" s="17">
        <v>2422.91</v>
      </c>
      <c r="I151" s="17">
        <v>4.94</v>
      </c>
      <c r="J151" s="40"/>
    </row>
    <row r="152" hidden="1" spans="1:10">
      <c r="A152" s="49"/>
      <c r="B152" s="20">
        <v>0.75</v>
      </c>
      <c r="C152" s="17">
        <v>42.78</v>
      </c>
      <c r="D152" s="16">
        <v>13501</v>
      </c>
      <c r="E152" s="17">
        <v>4.15</v>
      </c>
      <c r="F152" s="17">
        <v>66.76</v>
      </c>
      <c r="G152" s="16">
        <v>5276</v>
      </c>
      <c r="H152" s="17">
        <v>2855.55</v>
      </c>
      <c r="I152" s="17">
        <v>4.73</v>
      </c>
      <c r="J152" s="40"/>
    </row>
    <row r="153" hidden="1" spans="1:10">
      <c r="A153" s="49"/>
      <c r="B153" s="20">
        <v>0.8</v>
      </c>
      <c r="C153" s="17">
        <v>42.53</v>
      </c>
      <c r="D153" s="16">
        <v>15032</v>
      </c>
      <c r="E153" s="17">
        <v>4.64</v>
      </c>
      <c r="F153" s="17">
        <v>78.1</v>
      </c>
      <c r="G153" s="16">
        <v>5541</v>
      </c>
      <c r="H153" s="17">
        <v>3321.6</v>
      </c>
      <c r="I153" s="17">
        <v>4.53</v>
      </c>
      <c r="J153" s="40"/>
    </row>
    <row r="154" hidden="1" spans="1:10">
      <c r="A154" s="49"/>
      <c r="B154" s="20">
        <v>0.85</v>
      </c>
      <c r="C154" s="17">
        <v>42.28</v>
      </c>
      <c r="D154" s="16">
        <v>16554</v>
      </c>
      <c r="E154" s="17">
        <v>5.13</v>
      </c>
      <c r="F154" s="17">
        <v>89.86</v>
      </c>
      <c r="G154" s="16">
        <v>5801</v>
      </c>
      <c r="H154" s="17">
        <v>3799.22</v>
      </c>
      <c r="I154" s="17">
        <v>4.36</v>
      </c>
      <c r="J154" s="40"/>
    </row>
    <row r="155" hidden="1" spans="1:10">
      <c r="A155" s="49"/>
      <c r="B155" s="20">
        <v>0.9</v>
      </c>
      <c r="C155" s="17">
        <v>42.01</v>
      </c>
      <c r="D155" s="16">
        <v>18203</v>
      </c>
      <c r="E155" s="17">
        <v>5.65</v>
      </c>
      <c r="F155" s="17">
        <v>103.56</v>
      </c>
      <c r="G155" s="16">
        <v>6063</v>
      </c>
      <c r="H155" s="17">
        <v>4350.59</v>
      </c>
      <c r="I155" s="17">
        <v>4.18</v>
      </c>
      <c r="J155" s="40"/>
    </row>
    <row r="156" spans="1:10">
      <c r="A156" s="50"/>
      <c r="B156" s="20">
        <v>1</v>
      </c>
      <c r="C156" s="17">
        <v>41.39</v>
      </c>
      <c r="D156" s="16">
        <v>21549</v>
      </c>
      <c r="E156" s="17">
        <v>6.7</v>
      </c>
      <c r="F156" s="17">
        <v>133.33</v>
      </c>
      <c r="G156" s="16">
        <v>6716</v>
      </c>
      <c r="H156" s="17">
        <v>5518.71</v>
      </c>
      <c r="I156" s="17">
        <v>3.85</v>
      </c>
      <c r="J156" s="40"/>
    </row>
    <row r="157" s="1" customFormat="1" ht="19" hidden="1" customHeight="1" spans="1:10">
      <c r="A157" s="10" t="s">
        <v>69</v>
      </c>
      <c r="B157" s="10"/>
      <c r="C157" s="10"/>
      <c r="D157" s="10"/>
      <c r="E157" s="10"/>
      <c r="F157" s="10"/>
      <c r="G157" s="10"/>
      <c r="H157" s="10"/>
      <c r="I157" s="10"/>
      <c r="J157" s="10"/>
    </row>
    <row r="158" hidden="1" spans="1:10">
      <c r="A158" s="35" t="str">
        <f>_xlfn.DISPIMG("ID_548DE28F3870498DB27DEC1538303256",1)</f>
        <v>=DISPIMG("ID_548DE28F3870498DB27DEC1538303256",1)</v>
      </c>
      <c r="B158" s="35"/>
      <c r="C158" s="35"/>
      <c r="D158" s="35"/>
      <c r="E158" s="35"/>
      <c r="F158" s="35"/>
      <c r="G158" s="35"/>
      <c r="H158" s="35"/>
      <c r="I158" s="35"/>
      <c r="J158" s="35"/>
    </row>
    <row r="159" hidden="1" spans="1:10">
      <c r="A159" s="35"/>
      <c r="B159" s="35"/>
      <c r="C159" s="35"/>
      <c r="D159" s="35"/>
      <c r="E159" s="35"/>
      <c r="F159" s="35"/>
      <c r="G159" s="35"/>
      <c r="H159" s="35"/>
      <c r="I159" s="35"/>
      <c r="J159" s="35"/>
    </row>
    <row r="160" hidden="1" spans="1:10">
      <c r="A160" s="35"/>
      <c r="B160" s="35"/>
      <c r="C160" s="35"/>
      <c r="D160" s="35"/>
      <c r="E160" s="35"/>
      <c r="F160" s="35"/>
      <c r="G160" s="35"/>
      <c r="H160" s="35"/>
      <c r="I160" s="35"/>
      <c r="J160" s="35"/>
    </row>
    <row r="161" hidden="1" spans="1:10">
      <c r="A161" s="35"/>
      <c r="B161" s="35"/>
      <c r="C161" s="35"/>
      <c r="D161" s="35"/>
      <c r="E161" s="35"/>
      <c r="F161" s="35"/>
      <c r="G161" s="35"/>
      <c r="H161" s="35"/>
      <c r="I161" s="35"/>
      <c r="J161" s="35"/>
    </row>
    <row r="162" hidden="1" spans="1:10">
      <c r="A162" s="35"/>
      <c r="B162" s="35"/>
      <c r="C162" s="35"/>
      <c r="D162" s="35"/>
      <c r="E162" s="35"/>
      <c r="F162" s="35"/>
      <c r="G162" s="35"/>
      <c r="H162" s="35"/>
      <c r="I162" s="35"/>
      <c r="J162" s="35"/>
    </row>
    <row r="163" hidden="1" spans="1:10">
      <c r="A163" s="35"/>
      <c r="B163" s="35"/>
      <c r="C163" s="35"/>
      <c r="D163" s="35"/>
      <c r="E163" s="35"/>
      <c r="F163" s="35"/>
      <c r="G163" s="35"/>
      <c r="H163" s="35"/>
      <c r="I163" s="35"/>
      <c r="J163" s="35"/>
    </row>
    <row r="164" hidden="1" spans="1:10">
      <c r="A164" s="35"/>
      <c r="B164" s="35"/>
      <c r="C164" s="35"/>
      <c r="D164" s="35"/>
      <c r="E164" s="35"/>
      <c r="F164" s="35"/>
      <c r="G164" s="35"/>
      <c r="H164" s="35"/>
      <c r="I164" s="35"/>
      <c r="J164" s="35"/>
    </row>
    <row r="165" hidden="1" spans="1:10">
      <c r="A165" s="35"/>
      <c r="B165" s="35"/>
      <c r="C165" s="35"/>
      <c r="D165" s="35"/>
      <c r="E165" s="35"/>
      <c r="F165" s="35"/>
      <c r="G165" s="35"/>
      <c r="H165" s="35"/>
      <c r="I165" s="35"/>
      <c r="J165" s="35"/>
    </row>
    <row r="166" hidden="1" spans="1:10">
      <c r="A166" s="35"/>
      <c r="B166" s="35"/>
      <c r="C166" s="35"/>
      <c r="D166" s="35"/>
      <c r="E166" s="35"/>
      <c r="F166" s="35"/>
      <c r="G166" s="35"/>
      <c r="H166" s="35"/>
      <c r="I166" s="35"/>
      <c r="J166" s="35"/>
    </row>
    <row r="167" hidden="1" spans="1:10">
      <c r="A167" s="35"/>
      <c r="B167" s="35"/>
      <c r="C167" s="35"/>
      <c r="D167" s="35"/>
      <c r="E167" s="35"/>
      <c r="F167" s="35"/>
      <c r="G167" s="35"/>
      <c r="H167" s="35"/>
      <c r="I167" s="35"/>
      <c r="J167" s="35"/>
    </row>
    <row r="168" hidden="1" spans="1:10">
      <c r="A168" s="35"/>
      <c r="B168" s="35"/>
      <c r="C168" s="35"/>
      <c r="D168" s="35"/>
      <c r="E168" s="35"/>
      <c r="F168" s="35"/>
      <c r="G168" s="35"/>
      <c r="H168" s="35"/>
      <c r="I168" s="35"/>
      <c r="J168" s="35"/>
    </row>
    <row r="169" hidden="1" spans="1:10">
      <c r="A169" s="35"/>
      <c r="B169" s="35"/>
      <c r="C169" s="35"/>
      <c r="D169" s="35"/>
      <c r="E169" s="35"/>
      <c r="F169" s="35"/>
      <c r="G169" s="35"/>
      <c r="H169" s="35"/>
      <c r="I169" s="35"/>
      <c r="J169" s="35"/>
    </row>
    <row r="170" ht="23" hidden="1" customHeight="1" spans="1:10">
      <c r="A170" s="35"/>
      <c r="B170" s="35"/>
      <c r="C170" s="35"/>
      <c r="D170" s="35"/>
      <c r="E170" s="35"/>
      <c r="F170" s="35"/>
      <c r="G170" s="35"/>
      <c r="H170" s="35"/>
      <c r="I170" s="35"/>
      <c r="J170" s="35"/>
    </row>
    <row r="171" hidden="1" spans="1:10">
      <c r="A171" s="35"/>
      <c r="B171" s="35"/>
      <c r="C171" s="35"/>
      <c r="D171" s="35"/>
      <c r="E171" s="35"/>
      <c r="F171" s="35"/>
      <c r="G171" s="35"/>
      <c r="H171" s="35"/>
      <c r="I171" s="35"/>
      <c r="J171" s="35"/>
    </row>
    <row r="172" hidden="1" spans="1:10">
      <c r="A172" s="35"/>
      <c r="B172" s="35"/>
      <c r="C172" s="35"/>
      <c r="D172" s="35"/>
      <c r="E172" s="35"/>
      <c r="F172" s="35"/>
      <c r="G172" s="35"/>
      <c r="H172" s="35"/>
      <c r="I172" s="35"/>
      <c r="J172" s="35"/>
    </row>
    <row r="173" hidden="1" spans="1:10">
      <c r="A173" s="35"/>
      <c r="B173" s="35"/>
      <c r="C173" s="35"/>
      <c r="D173" s="35"/>
      <c r="E173" s="35"/>
      <c r="F173" s="35"/>
      <c r="G173" s="35"/>
      <c r="H173" s="35"/>
      <c r="I173" s="35"/>
      <c r="J173" s="35"/>
    </row>
    <row r="174" ht="32" hidden="1" customHeight="1" spans="1:10">
      <c r="A174" s="35"/>
      <c r="B174" s="35"/>
      <c r="C174" s="35"/>
      <c r="D174" s="35"/>
      <c r="E174" s="35"/>
      <c r="F174" s="35"/>
      <c r="G174" s="35"/>
      <c r="H174" s="35"/>
      <c r="I174" s="35"/>
      <c r="J174" s="35"/>
    </row>
  </sheetData>
  <autoFilter xmlns:etc="http://www.wps.cn/officeDocument/2017/etCustomData" ref="A23:K174" etc:filterBottomFollowUsedRange="0">
    <filterColumn colId="1">
      <customFilters>
        <customFilter operator="equal" val="100.%"/>
      </customFilters>
    </filterColumn>
    <extLst/>
  </autoFilter>
  <mergeCells count="50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A21:J21"/>
    <mergeCell ref="A157:J157"/>
    <mergeCell ref="A11:A20"/>
    <mergeCell ref="A24:A36"/>
    <mergeCell ref="A39:A51"/>
    <mergeCell ref="A54:A66"/>
    <mergeCell ref="A69:A81"/>
    <mergeCell ref="A84:A96"/>
    <mergeCell ref="A99:A111"/>
    <mergeCell ref="A114:A126"/>
    <mergeCell ref="A129:A141"/>
    <mergeCell ref="A144:A156"/>
    <mergeCell ref="J25:J36"/>
    <mergeCell ref="J40:J51"/>
    <mergeCell ref="J55:J66"/>
    <mergeCell ref="J70:J81"/>
    <mergeCell ref="J85:J96"/>
    <mergeCell ref="J100:J111"/>
    <mergeCell ref="J115:J126"/>
    <mergeCell ref="J130:J141"/>
    <mergeCell ref="J145:J156"/>
    <mergeCell ref="A2:D7"/>
    <mergeCell ref="A158:J174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45"/>
  <sheetViews>
    <sheetView zoomScale="115" zoomScaleNormal="115" topLeftCell="A4" workbookViewId="0">
      <selection activeCell="K16" sqref="K16"/>
    </sheetView>
  </sheetViews>
  <sheetFormatPr defaultColWidth="9" defaultRowHeight="13.5"/>
  <cols>
    <col min="1" max="10" width="10" customWidth="1"/>
    <col min="11" max="11" width="22.5916666666667" customWidth="1"/>
    <col min="12" max="16382" width="10"/>
  </cols>
  <sheetData>
    <row r="1" s="1" customFormat="1" ht="54" customHeight="1" spans="1:11">
      <c r="A1" s="2" t="s">
        <v>320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_xlfn.DISPIMG("ID_D08332B3EA504C3ABFB01E80BF9FE592",1)</f>
        <v>=DISPIMG("ID_D08332B3EA504C3ABFB01E80BF9FE592",1)</v>
      </c>
      <c r="B2" s="7"/>
      <c r="C2" s="7"/>
      <c r="D2" s="7"/>
      <c r="E2" s="8" t="s">
        <v>2</v>
      </c>
      <c r="F2" s="9"/>
      <c r="G2" s="9"/>
      <c r="H2" s="9" t="s">
        <v>321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222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7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292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322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323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160</v>
      </c>
      <c r="C12" s="45">
        <v>3990.09</v>
      </c>
      <c r="D12" s="45">
        <v>94.69</v>
      </c>
      <c r="E12" s="46">
        <v>17986</v>
      </c>
      <c r="F12" s="45">
        <v>4.51</v>
      </c>
      <c r="G12" s="15" t="s">
        <v>295</v>
      </c>
      <c r="H12" s="15"/>
      <c r="I12" s="28">
        <v>12</v>
      </c>
      <c r="J12" s="28">
        <v>40</v>
      </c>
    </row>
    <row r="13" s="1" customFormat="1" ht="14.25" spans="1:10">
      <c r="A13" s="13"/>
      <c r="B13" s="15">
        <v>160</v>
      </c>
      <c r="C13" s="45">
        <v>4929.33</v>
      </c>
      <c r="D13" s="45">
        <v>118.78</v>
      </c>
      <c r="E13" s="46">
        <v>21122</v>
      </c>
      <c r="F13" s="45">
        <v>4.29</v>
      </c>
      <c r="G13" s="15" t="s">
        <v>324</v>
      </c>
      <c r="H13" s="15"/>
      <c r="I13" s="28">
        <v>12</v>
      </c>
      <c r="J13" s="28">
        <v>40</v>
      </c>
    </row>
    <row r="14" s="1" customFormat="1" ht="14.25" spans="1:10">
      <c r="A14" s="13"/>
      <c r="B14" s="15">
        <v>160</v>
      </c>
      <c r="C14" s="45">
        <v>5451.19</v>
      </c>
      <c r="D14" s="45">
        <v>132.6</v>
      </c>
      <c r="E14" s="46">
        <v>23374</v>
      </c>
      <c r="F14" s="45">
        <v>4.29</v>
      </c>
      <c r="G14" s="15" t="s">
        <v>325</v>
      </c>
      <c r="H14" s="15"/>
      <c r="I14" s="28">
        <v>12</v>
      </c>
      <c r="J14" s="28">
        <v>40</v>
      </c>
    </row>
    <row r="15" s="1" customFormat="1" ht="14.25" spans="1:10">
      <c r="A15" s="13"/>
      <c r="B15" s="15">
        <v>160</v>
      </c>
      <c r="C15" s="45">
        <v>5328.67</v>
      </c>
      <c r="D15" s="45">
        <v>107.82</v>
      </c>
      <c r="E15" s="46">
        <v>21240</v>
      </c>
      <c r="F15" s="45">
        <v>3.99</v>
      </c>
      <c r="G15" s="15" t="s">
        <v>326</v>
      </c>
      <c r="H15" s="15"/>
      <c r="I15" s="28">
        <v>14</v>
      </c>
      <c r="J15" s="28">
        <v>40</v>
      </c>
    </row>
    <row r="16" s="1" customFormat="1" ht="14.25" spans="1:10">
      <c r="A16" s="13"/>
      <c r="B16" s="15">
        <v>160</v>
      </c>
      <c r="C16" s="45">
        <v>5962.41</v>
      </c>
      <c r="D16" s="45">
        <v>121.53</v>
      </c>
      <c r="E16" s="46">
        <v>23158</v>
      </c>
      <c r="F16" s="45">
        <v>3.88</v>
      </c>
      <c r="G16" s="15" t="s">
        <v>295</v>
      </c>
      <c r="H16" s="15"/>
      <c r="I16" s="28">
        <v>14</v>
      </c>
      <c r="J16" s="28">
        <v>40</v>
      </c>
    </row>
    <row r="17" s="1" customFormat="1" ht="14.25" spans="1:10">
      <c r="A17" s="13"/>
      <c r="B17" s="15">
        <v>190</v>
      </c>
      <c r="C17" s="45">
        <v>5085.05</v>
      </c>
      <c r="D17" s="45">
        <v>122</v>
      </c>
      <c r="E17" s="46">
        <v>20207</v>
      </c>
      <c r="F17" s="45">
        <v>3.97</v>
      </c>
      <c r="G17" s="15" t="s">
        <v>326</v>
      </c>
      <c r="H17" s="15"/>
      <c r="I17" s="28">
        <v>12</v>
      </c>
      <c r="J17" s="28">
        <v>40</v>
      </c>
    </row>
    <row r="18" s="1" customFormat="1" ht="14.25" spans="1:10">
      <c r="A18" s="13"/>
      <c r="B18" s="15">
        <v>190</v>
      </c>
      <c r="C18" s="45">
        <v>5565.41</v>
      </c>
      <c r="D18" s="45">
        <v>135.87</v>
      </c>
      <c r="E18" s="46">
        <v>21988</v>
      </c>
      <c r="F18" s="45">
        <v>3.95</v>
      </c>
      <c r="G18" s="15" t="s">
        <v>295</v>
      </c>
      <c r="H18" s="15"/>
      <c r="I18" s="28">
        <v>12</v>
      </c>
      <c r="J18" s="28">
        <v>40</v>
      </c>
    </row>
    <row r="19" s="1" customFormat="1" ht="24" customHeight="1" spans="1:10">
      <c r="A19" s="10" t="s">
        <v>44</v>
      </c>
      <c r="B19" s="10"/>
      <c r="C19" s="10"/>
      <c r="D19" s="10"/>
      <c r="E19" s="10"/>
      <c r="F19" s="10"/>
      <c r="G19" s="10"/>
      <c r="H19" s="10"/>
      <c r="I19" s="10"/>
      <c r="J19" s="10"/>
    </row>
    <row r="20" s="1" customFormat="1" ht="20" customHeight="1" spans="1:10">
      <c r="A20" s="11" t="s">
        <v>15</v>
      </c>
      <c r="B20" s="11" t="s">
        <v>45</v>
      </c>
      <c r="C20" s="11" t="s">
        <v>46</v>
      </c>
      <c r="D20" s="11" t="s">
        <v>19</v>
      </c>
      <c r="E20" s="11" t="s">
        <v>47</v>
      </c>
      <c r="F20" s="11" t="s">
        <v>48</v>
      </c>
      <c r="G20" s="11" t="s">
        <v>49</v>
      </c>
      <c r="H20" s="11" t="s">
        <v>50</v>
      </c>
      <c r="I20" s="11" t="s">
        <v>20</v>
      </c>
      <c r="J20" s="11" t="s">
        <v>51</v>
      </c>
    </row>
    <row r="21" s="1" customFormat="1" ht="19.5" spans="1:10">
      <c r="A21" s="12" t="s">
        <v>52</v>
      </c>
      <c r="B21" s="12" t="s">
        <v>53</v>
      </c>
      <c r="C21" s="12" t="s">
        <v>54</v>
      </c>
      <c r="D21" s="12" t="s">
        <v>55</v>
      </c>
      <c r="E21" s="12" t="s">
        <v>56</v>
      </c>
      <c r="F21" s="12" t="s">
        <v>57</v>
      </c>
      <c r="G21" s="12" t="s">
        <v>58</v>
      </c>
      <c r="H21" s="12" t="s">
        <v>59</v>
      </c>
      <c r="I21" s="12" t="s">
        <v>29</v>
      </c>
      <c r="J21" s="12" t="s">
        <v>60</v>
      </c>
    </row>
    <row r="22" s="1" customFormat="1" ht="14.25" hidden="1" spans="1:10">
      <c r="A22" s="47" t="s">
        <v>327</v>
      </c>
      <c r="B22" s="29" t="s">
        <v>62</v>
      </c>
      <c r="C22" s="29" t="s">
        <v>63</v>
      </c>
      <c r="D22" s="29" t="s">
        <v>37</v>
      </c>
      <c r="E22" s="29" t="s">
        <v>64</v>
      </c>
      <c r="F22" s="29" t="s">
        <v>36</v>
      </c>
      <c r="G22" s="29" t="s">
        <v>65</v>
      </c>
      <c r="H22" s="29" t="s">
        <v>35</v>
      </c>
      <c r="I22" s="29" t="s">
        <v>38</v>
      </c>
      <c r="J22" s="29" t="s">
        <v>66</v>
      </c>
    </row>
    <row r="23" s="1" customFormat="1" ht="14.25" hidden="1" spans="1:10">
      <c r="A23" s="44"/>
      <c r="B23" s="20">
        <v>0.4</v>
      </c>
      <c r="C23" s="17">
        <v>44.35</v>
      </c>
      <c r="D23" s="16">
        <v>3665</v>
      </c>
      <c r="E23" s="17">
        <v>1.134</v>
      </c>
      <c r="F23" s="17">
        <v>12.08</v>
      </c>
      <c r="G23" s="16">
        <v>2969</v>
      </c>
      <c r="H23" s="17">
        <v>535.61</v>
      </c>
      <c r="I23" s="17">
        <v>6.84</v>
      </c>
      <c r="J23" s="29">
        <v>72</v>
      </c>
    </row>
    <row r="24" s="1" customFormat="1" ht="14.25" hidden="1" spans="1:10">
      <c r="A24" s="44"/>
      <c r="B24" s="20">
        <v>0.45</v>
      </c>
      <c r="C24" s="17">
        <v>44.19</v>
      </c>
      <c r="D24" s="16">
        <v>4338</v>
      </c>
      <c r="E24" s="17">
        <v>1.338</v>
      </c>
      <c r="F24" s="17">
        <v>14.87</v>
      </c>
      <c r="G24" s="16">
        <v>3182</v>
      </c>
      <c r="H24" s="17">
        <v>657.18</v>
      </c>
      <c r="I24" s="17">
        <v>6.6</v>
      </c>
      <c r="J24" s="29"/>
    </row>
    <row r="25" s="1" customFormat="1" ht="14.25" hidden="1" spans="1:10">
      <c r="A25" s="44"/>
      <c r="B25" s="20">
        <v>0.5</v>
      </c>
      <c r="C25" s="17">
        <v>43.9</v>
      </c>
      <c r="D25" s="16">
        <v>5154</v>
      </c>
      <c r="E25" s="17">
        <v>1.573</v>
      </c>
      <c r="F25" s="17">
        <v>17.75</v>
      </c>
      <c r="G25" s="16">
        <v>3454</v>
      </c>
      <c r="H25" s="17">
        <v>779.14</v>
      </c>
      <c r="I25" s="17">
        <v>6.61</v>
      </c>
      <c r="J25" s="29"/>
    </row>
    <row r="26" s="1" customFormat="1" ht="14.25" hidden="1" spans="1:10">
      <c r="A26" s="44"/>
      <c r="B26" s="20">
        <v>0.55</v>
      </c>
      <c r="C26" s="17">
        <v>43.85</v>
      </c>
      <c r="D26" s="16">
        <v>6103</v>
      </c>
      <c r="E26" s="17">
        <v>1.873</v>
      </c>
      <c r="F26" s="17">
        <v>21.99</v>
      </c>
      <c r="G26" s="16">
        <v>3727</v>
      </c>
      <c r="H26" s="17">
        <v>964.31</v>
      </c>
      <c r="I26" s="17">
        <v>6.33</v>
      </c>
      <c r="J26" s="29"/>
    </row>
    <row r="27" s="1" customFormat="1" ht="14.25" hidden="1" spans="1:10">
      <c r="A27" s="44"/>
      <c r="B27" s="20">
        <v>0.6</v>
      </c>
      <c r="C27" s="17">
        <v>44.04</v>
      </c>
      <c r="D27" s="16">
        <v>7157</v>
      </c>
      <c r="E27" s="17">
        <v>2.161</v>
      </c>
      <c r="F27" s="17">
        <v>26.2</v>
      </c>
      <c r="G27" s="16">
        <v>4030</v>
      </c>
      <c r="H27" s="17">
        <v>1154.02</v>
      </c>
      <c r="I27" s="17">
        <v>6.2</v>
      </c>
      <c r="J27" s="29"/>
    </row>
    <row r="28" s="1" customFormat="1" ht="14.25" hidden="1" spans="1:10">
      <c r="A28" s="44"/>
      <c r="B28" s="20">
        <v>0.65</v>
      </c>
      <c r="C28" s="17">
        <v>43.75</v>
      </c>
      <c r="D28" s="16">
        <v>8319</v>
      </c>
      <c r="E28" s="17">
        <v>2.525</v>
      </c>
      <c r="F28" s="17">
        <v>32.7</v>
      </c>
      <c r="G28" s="16">
        <v>4333</v>
      </c>
      <c r="H28" s="17">
        <v>1430.68</v>
      </c>
      <c r="I28" s="17">
        <v>5.81</v>
      </c>
      <c r="J28" s="29"/>
    </row>
    <row r="29" s="1" customFormat="1" ht="14.25" hidden="1" spans="1:10">
      <c r="A29" s="44"/>
      <c r="B29" s="20">
        <v>0.7</v>
      </c>
      <c r="C29" s="17">
        <v>43.79</v>
      </c>
      <c r="D29" s="16">
        <v>9607</v>
      </c>
      <c r="E29" s="17">
        <v>2.91</v>
      </c>
      <c r="F29" s="17">
        <v>39.31</v>
      </c>
      <c r="G29" s="16">
        <v>4606</v>
      </c>
      <c r="H29" s="17">
        <v>1721.42</v>
      </c>
      <c r="I29" s="17">
        <v>5.58</v>
      </c>
      <c r="J29" s="29"/>
    </row>
    <row r="30" s="1" customFormat="1" ht="14.25" hidden="1" spans="1:10">
      <c r="A30" s="44"/>
      <c r="B30" s="20">
        <v>0.75</v>
      </c>
      <c r="C30" s="17">
        <v>43.42</v>
      </c>
      <c r="D30" s="16">
        <v>10976</v>
      </c>
      <c r="E30" s="17">
        <v>3.328</v>
      </c>
      <c r="F30" s="17">
        <v>45.5</v>
      </c>
      <c r="G30" s="16">
        <v>4878</v>
      </c>
      <c r="H30" s="17">
        <v>1975.71</v>
      </c>
      <c r="I30" s="17">
        <v>5.56</v>
      </c>
      <c r="J30" s="29"/>
    </row>
    <row r="31" s="1" customFormat="1" ht="14.25" hidden="1" spans="1:10">
      <c r="A31" s="44"/>
      <c r="B31" s="20">
        <v>0.8</v>
      </c>
      <c r="C31" s="17">
        <v>43.26</v>
      </c>
      <c r="D31" s="16">
        <v>12342</v>
      </c>
      <c r="E31" s="17">
        <v>3.724</v>
      </c>
      <c r="F31" s="17">
        <v>54</v>
      </c>
      <c r="G31" s="16">
        <v>5181</v>
      </c>
      <c r="H31" s="17">
        <v>2335.99</v>
      </c>
      <c r="I31" s="17">
        <v>5.28</v>
      </c>
      <c r="J31" s="29"/>
    </row>
    <row r="32" s="1" customFormat="1" ht="14.25" hidden="1" spans="1:10">
      <c r="A32" s="44"/>
      <c r="B32" s="20">
        <v>0.85</v>
      </c>
      <c r="C32" s="17">
        <v>42.91</v>
      </c>
      <c r="D32" s="16">
        <v>13757</v>
      </c>
      <c r="E32" s="17">
        <v>4.173</v>
      </c>
      <c r="F32" s="17">
        <v>63.78</v>
      </c>
      <c r="G32" s="16">
        <v>5424</v>
      </c>
      <c r="H32" s="17">
        <v>2736.83</v>
      </c>
      <c r="I32" s="17">
        <v>5.03</v>
      </c>
      <c r="J32" s="29"/>
    </row>
    <row r="33" s="1" customFormat="1" ht="14.25" hidden="1" spans="1:10">
      <c r="A33" s="44"/>
      <c r="B33" s="20">
        <v>0.9</v>
      </c>
      <c r="C33" s="17">
        <v>42.68</v>
      </c>
      <c r="D33" s="16">
        <v>15126</v>
      </c>
      <c r="E33" s="17">
        <v>4.601</v>
      </c>
      <c r="F33" s="17">
        <v>73.92</v>
      </c>
      <c r="G33" s="16">
        <v>5696</v>
      </c>
      <c r="H33" s="17">
        <v>3154.88</v>
      </c>
      <c r="I33" s="17">
        <v>4.79</v>
      </c>
      <c r="J33" s="29"/>
    </row>
    <row r="34" s="1" customFormat="1" ht="14.25" spans="1:10">
      <c r="A34" s="44"/>
      <c r="B34" s="20">
        <v>1</v>
      </c>
      <c r="C34" s="17">
        <v>42.14</v>
      </c>
      <c r="D34" s="16">
        <v>17986</v>
      </c>
      <c r="E34" s="17">
        <v>5.478</v>
      </c>
      <c r="F34" s="17">
        <v>94.69</v>
      </c>
      <c r="G34" s="16">
        <v>6151</v>
      </c>
      <c r="H34" s="17">
        <v>3990.09</v>
      </c>
      <c r="I34" s="17">
        <v>4.51</v>
      </c>
      <c r="J34" s="29"/>
    </row>
    <row r="35" s="1" customFormat="1" ht="20" hidden="1" customHeight="1" spans="1:10">
      <c r="A35" s="11" t="s">
        <v>15</v>
      </c>
      <c r="B35" s="11" t="s">
        <v>45</v>
      </c>
      <c r="C35" s="11" t="s">
        <v>46</v>
      </c>
      <c r="D35" s="11" t="s">
        <v>19</v>
      </c>
      <c r="E35" s="11" t="s">
        <v>47</v>
      </c>
      <c r="F35" s="11" t="s">
        <v>48</v>
      </c>
      <c r="G35" s="11" t="s">
        <v>49</v>
      </c>
      <c r="H35" s="11" t="s">
        <v>50</v>
      </c>
      <c r="I35" s="11" t="s">
        <v>20</v>
      </c>
      <c r="J35" s="11" t="s">
        <v>51</v>
      </c>
    </row>
    <row r="36" s="1" customFormat="1" ht="19.5" hidden="1" spans="1:10">
      <c r="A36" s="12" t="s">
        <v>52</v>
      </c>
      <c r="B36" s="12" t="s">
        <v>53</v>
      </c>
      <c r="C36" s="12" t="s">
        <v>54</v>
      </c>
      <c r="D36" s="12" t="s">
        <v>55</v>
      </c>
      <c r="E36" s="12" t="s">
        <v>56</v>
      </c>
      <c r="F36" s="12" t="s">
        <v>57</v>
      </c>
      <c r="G36" s="12" t="s">
        <v>58</v>
      </c>
      <c r="H36" s="12" t="s">
        <v>59</v>
      </c>
      <c r="I36" s="12" t="s">
        <v>29</v>
      </c>
      <c r="J36" s="12" t="s">
        <v>60</v>
      </c>
    </row>
    <row r="37" s="1" customFormat="1" ht="15" hidden="1" customHeight="1" spans="1:10">
      <c r="A37" s="47" t="s">
        <v>328</v>
      </c>
      <c r="B37" s="29" t="s">
        <v>62</v>
      </c>
      <c r="C37" s="29" t="s">
        <v>63</v>
      </c>
      <c r="D37" s="29" t="s">
        <v>37</v>
      </c>
      <c r="E37" s="29" t="s">
        <v>64</v>
      </c>
      <c r="F37" s="29" t="s">
        <v>36</v>
      </c>
      <c r="G37" s="29" t="s">
        <v>65</v>
      </c>
      <c r="H37" s="29" t="s">
        <v>35</v>
      </c>
      <c r="I37" s="29" t="s">
        <v>38</v>
      </c>
      <c r="J37" s="29" t="s">
        <v>66</v>
      </c>
    </row>
    <row r="38" s="1" customFormat="1" ht="14.25" hidden="1" spans="1:10">
      <c r="A38" s="47"/>
      <c r="B38" s="20">
        <v>0.4</v>
      </c>
      <c r="C38" s="17">
        <v>44.25</v>
      </c>
      <c r="D38" s="16">
        <v>4329</v>
      </c>
      <c r="E38" s="17">
        <v>1.445</v>
      </c>
      <c r="F38" s="17">
        <v>13.47</v>
      </c>
      <c r="G38" s="16">
        <v>2757</v>
      </c>
      <c r="H38" s="17">
        <v>596.23</v>
      </c>
      <c r="I38" s="17">
        <v>7.26</v>
      </c>
      <c r="J38" s="44">
        <v>87</v>
      </c>
    </row>
    <row r="39" hidden="1" spans="1:10">
      <c r="A39" s="47"/>
      <c r="B39" s="20">
        <v>0.45</v>
      </c>
      <c r="C39" s="17">
        <v>44.12</v>
      </c>
      <c r="D39" s="16">
        <v>5349</v>
      </c>
      <c r="E39" s="17">
        <v>1.776</v>
      </c>
      <c r="F39" s="17">
        <v>17.21</v>
      </c>
      <c r="G39" s="16">
        <v>3060</v>
      </c>
      <c r="H39" s="17">
        <v>759.19</v>
      </c>
      <c r="I39" s="17">
        <v>7.05</v>
      </c>
      <c r="J39" s="44"/>
    </row>
    <row r="40" hidden="1" spans="1:10">
      <c r="A40" s="47"/>
      <c r="B40" s="20">
        <v>0.5</v>
      </c>
      <c r="C40" s="17">
        <v>44.08</v>
      </c>
      <c r="D40" s="16">
        <v>6454</v>
      </c>
      <c r="E40" s="17">
        <v>2.129</v>
      </c>
      <c r="F40" s="17">
        <v>22.17</v>
      </c>
      <c r="G40" s="16">
        <v>3333</v>
      </c>
      <c r="H40" s="17">
        <v>977.47</v>
      </c>
      <c r="I40" s="17">
        <v>6.6</v>
      </c>
      <c r="J40" s="44"/>
    </row>
    <row r="41" hidden="1" spans="1:10">
      <c r="A41" s="47"/>
      <c r="B41" s="20">
        <v>0.55</v>
      </c>
      <c r="C41" s="17">
        <v>43.92</v>
      </c>
      <c r="D41" s="16">
        <v>7655</v>
      </c>
      <c r="E41" s="17">
        <v>2.536</v>
      </c>
      <c r="F41" s="17">
        <v>27.64</v>
      </c>
      <c r="G41" s="16">
        <v>3636</v>
      </c>
      <c r="H41" s="17">
        <v>1214.04</v>
      </c>
      <c r="I41" s="17">
        <v>6.31</v>
      </c>
      <c r="J41" s="44"/>
    </row>
    <row r="42" hidden="1" spans="1:10">
      <c r="A42" s="47"/>
      <c r="B42" s="20">
        <v>0.6</v>
      </c>
      <c r="C42" s="17">
        <v>43.73</v>
      </c>
      <c r="D42" s="16">
        <v>8966</v>
      </c>
      <c r="E42" s="17">
        <v>2.964</v>
      </c>
      <c r="F42" s="17">
        <v>33.3</v>
      </c>
      <c r="G42" s="16">
        <v>3939</v>
      </c>
      <c r="H42" s="17">
        <v>1456.34</v>
      </c>
      <c r="I42" s="17">
        <v>6.16</v>
      </c>
      <c r="J42" s="44"/>
    </row>
    <row r="43" hidden="1" spans="1:10">
      <c r="A43" s="47"/>
      <c r="B43" s="20">
        <v>0.65</v>
      </c>
      <c r="C43" s="17">
        <v>43.52</v>
      </c>
      <c r="D43" s="16">
        <v>10381</v>
      </c>
      <c r="E43" s="17">
        <v>3.413</v>
      </c>
      <c r="F43" s="17">
        <v>41.46</v>
      </c>
      <c r="G43" s="16">
        <v>4212</v>
      </c>
      <c r="H43" s="17">
        <v>1804.47</v>
      </c>
      <c r="I43" s="17">
        <v>5.75</v>
      </c>
      <c r="J43" s="44"/>
    </row>
    <row r="44" hidden="1" spans="1:10">
      <c r="A44" s="47"/>
      <c r="B44" s="20">
        <v>0.7</v>
      </c>
      <c r="C44" s="17">
        <v>43.3</v>
      </c>
      <c r="D44" s="16">
        <v>11910</v>
      </c>
      <c r="E44" s="17">
        <v>3.916</v>
      </c>
      <c r="F44" s="17">
        <v>49.03</v>
      </c>
      <c r="G44" s="16">
        <v>4484</v>
      </c>
      <c r="H44" s="17">
        <v>2123.06</v>
      </c>
      <c r="I44" s="17">
        <v>5.61</v>
      </c>
      <c r="J44" s="44"/>
    </row>
    <row r="45" hidden="1" spans="1:10">
      <c r="A45" s="47"/>
      <c r="B45" s="20">
        <v>0.75</v>
      </c>
      <c r="C45" s="17">
        <v>43</v>
      </c>
      <c r="D45" s="16">
        <v>13402</v>
      </c>
      <c r="E45" s="17">
        <v>4.408</v>
      </c>
      <c r="F45" s="17">
        <v>59.47</v>
      </c>
      <c r="G45" s="16">
        <v>4727</v>
      </c>
      <c r="H45" s="17">
        <v>2557.04</v>
      </c>
      <c r="I45" s="17">
        <v>5.24</v>
      </c>
      <c r="J45" s="44"/>
    </row>
    <row r="46" hidden="1" spans="1:10">
      <c r="A46" s="47"/>
      <c r="B46" s="20">
        <v>0.8</v>
      </c>
      <c r="C46" s="17">
        <v>42.77</v>
      </c>
      <c r="D46" s="16">
        <v>15057</v>
      </c>
      <c r="E46" s="17">
        <v>4.933</v>
      </c>
      <c r="F46" s="17">
        <v>70.68</v>
      </c>
      <c r="G46" s="16">
        <v>5000</v>
      </c>
      <c r="H46" s="17">
        <v>3022.8</v>
      </c>
      <c r="I46" s="17">
        <v>4.98</v>
      </c>
      <c r="J46" s="44"/>
    </row>
    <row r="47" hidden="1" spans="1:10">
      <c r="A47" s="47"/>
      <c r="B47" s="20">
        <v>0.85</v>
      </c>
      <c r="C47" s="17">
        <v>42.55</v>
      </c>
      <c r="D47" s="16">
        <v>16586</v>
      </c>
      <c r="E47" s="17">
        <v>5.446</v>
      </c>
      <c r="F47" s="17">
        <v>78.5</v>
      </c>
      <c r="G47" s="16">
        <v>5242</v>
      </c>
      <c r="H47" s="17">
        <v>3340.14</v>
      </c>
      <c r="I47" s="17">
        <v>4.97</v>
      </c>
      <c r="J47" s="44"/>
    </row>
    <row r="48" hidden="1" spans="1:10">
      <c r="A48" s="47"/>
      <c r="B48" s="20">
        <v>0.9</v>
      </c>
      <c r="C48" s="17">
        <v>42.34</v>
      </c>
      <c r="D48" s="16">
        <v>18128</v>
      </c>
      <c r="E48" s="17">
        <v>5.992</v>
      </c>
      <c r="F48" s="17">
        <v>92.54</v>
      </c>
      <c r="G48" s="16">
        <v>5454</v>
      </c>
      <c r="H48" s="17">
        <v>3918.34</v>
      </c>
      <c r="I48" s="17">
        <v>4.63</v>
      </c>
      <c r="J48" s="44"/>
    </row>
    <row r="49" spans="1:10">
      <c r="A49" s="47"/>
      <c r="B49" s="20">
        <v>1</v>
      </c>
      <c r="C49" s="17">
        <v>41.5</v>
      </c>
      <c r="D49" s="16">
        <v>21122</v>
      </c>
      <c r="E49" s="17">
        <v>7.062</v>
      </c>
      <c r="F49" s="17">
        <v>118.78</v>
      </c>
      <c r="G49" s="16">
        <v>5878</v>
      </c>
      <c r="H49" s="17">
        <v>4929.33</v>
      </c>
      <c r="I49" s="17">
        <v>4.29</v>
      </c>
      <c r="J49" s="44"/>
    </row>
    <row r="50" s="1" customFormat="1" ht="20" hidden="1" customHeight="1" spans="1:10">
      <c r="A50" s="11" t="s">
        <v>15</v>
      </c>
      <c r="B50" s="11" t="s">
        <v>45</v>
      </c>
      <c r="C50" s="11" t="s">
        <v>46</v>
      </c>
      <c r="D50" s="11" t="s">
        <v>19</v>
      </c>
      <c r="E50" s="11" t="s">
        <v>47</v>
      </c>
      <c r="F50" s="11" t="s">
        <v>48</v>
      </c>
      <c r="G50" s="11" t="s">
        <v>49</v>
      </c>
      <c r="H50" s="11" t="s">
        <v>50</v>
      </c>
      <c r="I50" s="11" t="s">
        <v>20</v>
      </c>
      <c r="J50" s="11" t="s">
        <v>51</v>
      </c>
    </row>
    <row r="51" s="1" customFormat="1" ht="19.5" hidden="1" spans="1:10">
      <c r="A51" s="12" t="s">
        <v>52</v>
      </c>
      <c r="B51" s="12" t="s">
        <v>53</v>
      </c>
      <c r="C51" s="12" t="s">
        <v>54</v>
      </c>
      <c r="D51" s="12" t="s">
        <v>55</v>
      </c>
      <c r="E51" s="12" t="s">
        <v>56</v>
      </c>
      <c r="F51" s="12" t="s">
        <v>57</v>
      </c>
      <c r="G51" s="12" t="s">
        <v>58</v>
      </c>
      <c r="H51" s="12" t="s">
        <v>59</v>
      </c>
      <c r="I51" s="12" t="s">
        <v>29</v>
      </c>
      <c r="J51" s="12" t="s">
        <v>60</v>
      </c>
    </row>
    <row r="52" s="1" customFormat="1" ht="15" hidden="1" customHeight="1" spans="1:10">
      <c r="A52" s="47" t="s">
        <v>329</v>
      </c>
      <c r="B52" s="29" t="s">
        <v>62</v>
      </c>
      <c r="C52" s="29" t="s">
        <v>63</v>
      </c>
      <c r="D52" s="29" t="s">
        <v>37</v>
      </c>
      <c r="E52" s="29" t="s">
        <v>64</v>
      </c>
      <c r="F52" s="29" t="s">
        <v>36</v>
      </c>
      <c r="G52" s="29" t="s">
        <v>65</v>
      </c>
      <c r="H52" s="29" t="s">
        <v>35</v>
      </c>
      <c r="I52" s="29" t="s">
        <v>38</v>
      </c>
      <c r="J52" s="29" t="s">
        <v>66</v>
      </c>
    </row>
    <row r="53" hidden="1" spans="1:10">
      <c r="A53" s="47"/>
      <c r="B53" s="20">
        <v>0.4</v>
      </c>
      <c r="C53" s="17">
        <v>44.4</v>
      </c>
      <c r="D53" s="16">
        <v>4751</v>
      </c>
      <c r="E53" s="17">
        <v>1.605</v>
      </c>
      <c r="F53" s="17">
        <v>14.57</v>
      </c>
      <c r="G53" s="16">
        <v>2727</v>
      </c>
      <c r="H53" s="17">
        <v>646.71</v>
      </c>
      <c r="I53" s="17">
        <v>7.35</v>
      </c>
      <c r="J53" s="44">
        <v>105</v>
      </c>
    </row>
    <row r="54" hidden="1" spans="1:10">
      <c r="A54" s="47"/>
      <c r="B54" s="20">
        <v>0.45</v>
      </c>
      <c r="C54" s="17">
        <v>44.04</v>
      </c>
      <c r="D54" s="16">
        <v>5942</v>
      </c>
      <c r="E54" s="17">
        <v>2.012</v>
      </c>
      <c r="F54" s="17">
        <v>19.26</v>
      </c>
      <c r="G54" s="16">
        <v>3030</v>
      </c>
      <c r="H54" s="17">
        <v>848.1</v>
      </c>
      <c r="I54" s="17">
        <v>7.01</v>
      </c>
      <c r="J54" s="44"/>
    </row>
    <row r="55" hidden="1" spans="1:10">
      <c r="A55" s="47"/>
      <c r="B55" s="20">
        <v>0.5</v>
      </c>
      <c r="C55" s="17">
        <v>44.18</v>
      </c>
      <c r="D55" s="16">
        <v>7237</v>
      </c>
      <c r="E55" s="17">
        <v>2.44</v>
      </c>
      <c r="F55" s="17">
        <v>24.5</v>
      </c>
      <c r="G55" s="16">
        <v>3333</v>
      </c>
      <c r="H55" s="17">
        <v>1082.43</v>
      </c>
      <c r="I55" s="17">
        <v>6.69</v>
      </c>
      <c r="J55" s="44"/>
    </row>
    <row r="56" hidden="1" spans="1:10">
      <c r="A56" s="47"/>
      <c r="B56" s="20">
        <v>0.55</v>
      </c>
      <c r="C56" s="17">
        <v>43.79</v>
      </c>
      <c r="D56" s="16">
        <v>8617</v>
      </c>
      <c r="E56" s="17">
        <v>2.889</v>
      </c>
      <c r="F56" s="17">
        <v>30.31</v>
      </c>
      <c r="G56" s="16">
        <v>3575</v>
      </c>
      <c r="H56" s="17">
        <v>1327.47</v>
      </c>
      <c r="I56" s="17">
        <v>6.49</v>
      </c>
      <c r="J56" s="44"/>
    </row>
    <row r="57" hidden="1" spans="1:10">
      <c r="A57" s="47"/>
      <c r="B57" s="20">
        <v>0.6</v>
      </c>
      <c r="C57" s="17">
        <v>43.74</v>
      </c>
      <c r="D57" s="16">
        <v>10045</v>
      </c>
      <c r="E57" s="17">
        <v>3.371</v>
      </c>
      <c r="F57" s="17">
        <v>37.88</v>
      </c>
      <c r="G57" s="16">
        <v>3848</v>
      </c>
      <c r="H57" s="17">
        <v>1656.99</v>
      </c>
      <c r="I57" s="17">
        <v>6.06</v>
      </c>
      <c r="J57" s="44"/>
    </row>
    <row r="58" hidden="1" spans="1:10">
      <c r="A58" s="47"/>
      <c r="B58" s="20">
        <v>0.65</v>
      </c>
      <c r="C58" s="17">
        <v>43.33</v>
      </c>
      <c r="D58" s="16">
        <v>11552</v>
      </c>
      <c r="E58" s="17">
        <v>3.863</v>
      </c>
      <c r="F58" s="17">
        <v>45</v>
      </c>
      <c r="G58" s="16">
        <v>4121</v>
      </c>
      <c r="H58" s="17">
        <v>1949.95</v>
      </c>
      <c r="I58" s="17">
        <v>5.92</v>
      </c>
      <c r="J58" s="44"/>
    </row>
    <row r="59" hidden="1" spans="1:10">
      <c r="A59" s="47"/>
      <c r="B59" s="20">
        <v>0.7</v>
      </c>
      <c r="C59" s="17">
        <v>43.11</v>
      </c>
      <c r="D59" s="16">
        <v>13241</v>
      </c>
      <c r="E59" s="17">
        <v>4.43</v>
      </c>
      <c r="F59" s="17">
        <v>55.35</v>
      </c>
      <c r="G59" s="16">
        <v>4394</v>
      </c>
      <c r="H59" s="17">
        <v>2385.93</v>
      </c>
      <c r="I59" s="17">
        <v>5.55</v>
      </c>
      <c r="J59" s="44"/>
    </row>
    <row r="60" hidden="1" spans="1:10">
      <c r="A60" s="47"/>
      <c r="B60" s="20">
        <v>0.75</v>
      </c>
      <c r="C60" s="17">
        <v>43.06</v>
      </c>
      <c r="D60" s="16">
        <v>14872</v>
      </c>
      <c r="E60" s="17">
        <v>4.976</v>
      </c>
      <c r="F60" s="17">
        <v>64.35</v>
      </c>
      <c r="G60" s="16">
        <v>4666</v>
      </c>
      <c r="H60" s="17">
        <v>2770.99</v>
      </c>
      <c r="I60" s="17">
        <v>5.37</v>
      </c>
      <c r="J60" s="44"/>
    </row>
    <row r="61" hidden="1" spans="1:10">
      <c r="A61" s="47"/>
      <c r="B61" s="20">
        <v>0.8</v>
      </c>
      <c r="C61" s="17">
        <v>42.44</v>
      </c>
      <c r="D61" s="16">
        <v>16602</v>
      </c>
      <c r="E61" s="17">
        <v>5.585</v>
      </c>
      <c r="F61" s="17">
        <v>76.4</v>
      </c>
      <c r="G61" s="16">
        <v>4909</v>
      </c>
      <c r="H61" s="17">
        <v>3242.33</v>
      </c>
      <c r="I61" s="17">
        <v>5.12</v>
      </c>
      <c r="J61" s="44"/>
    </row>
    <row r="62" hidden="1" spans="1:10">
      <c r="A62" s="47"/>
      <c r="B62" s="20">
        <v>0.85</v>
      </c>
      <c r="C62" s="17">
        <v>42.32</v>
      </c>
      <c r="D62" s="16">
        <v>18346</v>
      </c>
      <c r="E62" s="17">
        <v>6.174</v>
      </c>
      <c r="F62" s="17">
        <v>91.31</v>
      </c>
      <c r="G62" s="16">
        <v>5151</v>
      </c>
      <c r="H62" s="17">
        <v>3864.26</v>
      </c>
      <c r="I62" s="17">
        <v>4.75</v>
      </c>
      <c r="J62" s="44"/>
    </row>
    <row r="63" hidden="1" spans="1:10">
      <c r="A63" s="47"/>
      <c r="B63" s="20">
        <v>0.9</v>
      </c>
      <c r="C63" s="17">
        <v>41.91</v>
      </c>
      <c r="D63" s="16">
        <v>20101</v>
      </c>
      <c r="E63" s="17">
        <v>6.762</v>
      </c>
      <c r="F63" s="17">
        <v>104.84</v>
      </c>
      <c r="G63" s="16">
        <v>5363</v>
      </c>
      <c r="H63" s="17">
        <v>4393.66</v>
      </c>
      <c r="I63" s="17">
        <v>4.58</v>
      </c>
      <c r="J63" s="44"/>
    </row>
    <row r="64" spans="1:10">
      <c r="A64" s="47"/>
      <c r="B64" s="20">
        <v>1</v>
      </c>
      <c r="C64" s="17">
        <v>41.11</v>
      </c>
      <c r="D64" s="16">
        <v>23374</v>
      </c>
      <c r="E64" s="17">
        <v>7.918</v>
      </c>
      <c r="F64" s="17">
        <v>132.6</v>
      </c>
      <c r="G64" s="16">
        <v>5757</v>
      </c>
      <c r="H64" s="17">
        <v>5451.19</v>
      </c>
      <c r="I64" s="17">
        <v>4.29</v>
      </c>
      <c r="J64" s="44"/>
    </row>
    <row r="65" s="1" customFormat="1" ht="20" hidden="1" customHeight="1" spans="1:10">
      <c r="A65" s="11" t="s">
        <v>15</v>
      </c>
      <c r="B65" s="11" t="s">
        <v>45</v>
      </c>
      <c r="C65" s="11" t="s">
        <v>46</v>
      </c>
      <c r="D65" s="11" t="s">
        <v>19</v>
      </c>
      <c r="E65" s="11" t="s">
        <v>47</v>
      </c>
      <c r="F65" s="11" t="s">
        <v>48</v>
      </c>
      <c r="G65" s="11" t="s">
        <v>49</v>
      </c>
      <c r="H65" s="11" t="s">
        <v>50</v>
      </c>
      <c r="I65" s="11" t="s">
        <v>20</v>
      </c>
      <c r="J65" s="11" t="s">
        <v>51</v>
      </c>
    </row>
    <row r="66" s="1" customFormat="1" ht="19.5" hidden="1" spans="1:10">
      <c r="A66" s="12" t="s">
        <v>52</v>
      </c>
      <c r="B66" s="12" t="s">
        <v>53</v>
      </c>
      <c r="C66" s="12" t="s">
        <v>54</v>
      </c>
      <c r="D66" s="12" t="s">
        <v>55</v>
      </c>
      <c r="E66" s="12" t="s">
        <v>56</v>
      </c>
      <c r="F66" s="12" t="s">
        <v>57</v>
      </c>
      <c r="G66" s="12" t="s">
        <v>58</v>
      </c>
      <c r="H66" s="12" t="s">
        <v>59</v>
      </c>
      <c r="I66" s="12" t="s">
        <v>29</v>
      </c>
      <c r="J66" s="12" t="s">
        <v>60</v>
      </c>
    </row>
    <row r="67" s="1" customFormat="1" ht="15" hidden="1" customHeight="1" spans="1:10">
      <c r="A67" s="47" t="s">
        <v>330</v>
      </c>
      <c r="B67" s="29" t="s">
        <v>62</v>
      </c>
      <c r="C67" s="29" t="s">
        <v>63</v>
      </c>
      <c r="D67" s="29" t="s">
        <v>37</v>
      </c>
      <c r="E67" s="29" t="s">
        <v>64</v>
      </c>
      <c r="F67" s="29" t="s">
        <v>36</v>
      </c>
      <c r="G67" s="29" t="s">
        <v>65</v>
      </c>
      <c r="H67" s="29" t="s">
        <v>35</v>
      </c>
      <c r="I67" s="29" t="s">
        <v>38</v>
      </c>
      <c r="J67" s="29" t="s">
        <v>66</v>
      </c>
    </row>
    <row r="68" hidden="1" spans="1:10">
      <c r="A68" s="47"/>
      <c r="B68" s="20">
        <v>0.4</v>
      </c>
      <c r="C68" s="17">
        <v>51.88</v>
      </c>
      <c r="D68" s="16">
        <v>4490</v>
      </c>
      <c r="E68" s="17">
        <v>1.348</v>
      </c>
      <c r="F68" s="17">
        <v>13.92</v>
      </c>
      <c r="G68" s="16">
        <v>3454</v>
      </c>
      <c r="H68" s="17">
        <v>722.33</v>
      </c>
      <c r="I68" s="17">
        <v>6.22</v>
      </c>
      <c r="J68" s="44">
        <v>89</v>
      </c>
    </row>
    <row r="69" hidden="1" spans="1:10">
      <c r="A69" s="47"/>
      <c r="B69" s="20">
        <v>0.45</v>
      </c>
      <c r="C69" s="17">
        <v>51.83</v>
      </c>
      <c r="D69" s="16">
        <v>5289</v>
      </c>
      <c r="E69" s="17">
        <v>1.573</v>
      </c>
      <c r="F69" s="17">
        <v>16.87</v>
      </c>
      <c r="G69" s="16">
        <v>3727</v>
      </c>
      <c r="H69" s="17">
        <v>874.41</v>
      </c>
      <c r="I69" s="17">
        <v>6.05</v>
      </c>
      <c r="J69" s="44"/>
    </row>
    <row r="70" hidden="1" spans="1:10">
      <c r="A70" s="47"/>
      <c r="B70" s="20">
        <v>0.5</v>
      </c>
      <c r="C70" s="17">
        <v>51.87</v>
      </c>
      <c r="D70" s="16">
        <v>6289</v>
      </c>
      <c r="E70" s="17">
        <v>1.862</v>
      </c>
      <c r="F70" s="17">
        <v>20.75</v>
      </c>
      <c r="G70" s="16">
        <v>4000</v>
      </c>
      <c r="H70" s="17">
        <v>1076.14</v>
      </c>
      <c r="I70" s="17">
        <v>5.84</v>
      </c>
      <c r="J70" s="44"/>
    </row>
    <row r="71" hidden="1" spans="1:10">
      <c r="A71" s="47"/>
      <c r="B71" s="20">
        <v>0.55</v>
      </c>
      <c r="C71" s="17">
        <v>51.82</v>
      </c>
      <c r="D71" s="16">
        <v>7414</v>
      </c>
      <c r="E71" s="17">
        <v>2.194</v>
      </c>
      <c r="F71" s="17">
        <v>25.39</v>
      </c>
      <c r="G71" s="16">
        <v>4333</v>
      </c>
      <c r="H71" s="17">
        <v>1315.6</v>
      </c>
      <c r="I71" s="17">
        <v>5.64</v>
      </c>
      <c r="J71" s="44"/>
    </row>
    <row r="72" hidden="1" spans="1:10">
      <c r="A72" s="47"/>
      <c r="B72" s="20">
        <v>0.6</v>
      </c>
      <c r="C72" s="17">
        <v>51.53</v>
      </c>
      <c r="D72" s="16">
        <v>8656</v>
      </c>
      <c r="E72" s="17">
        <v>2.579</v>
      </c>
      <c r="F72" s="17">
        <v>30.48</v>
      </c>
      <c r="G72" s="16">
        <v>4666</v>
      </c>
      <c r="H72" s="17">
        <v>1570.51</v>
      </c>
      <c r="I72" s="17">
        <v>5.51</v>
      </c>
      <c r="J72" s="44"/>
    </row>
    <row r="73" hidden="1" spans="1:10">
      <c r="A73" s="47"/>
      <c r="B73" s="20">
        <v>0.65</v>
      </c>
      <c r="C73" s="17">
        <v>51.38</v>
      </c>
      <c r="D73" s="16">
        <v>10131</v>
      </c>
      <c r="E73" s="17">
        <v>2.985</v>
      </c>
      <c r="F73" s="17">
        <v>37.36</v>
      </c>
      <c r="G73" s="16">
        <v>5060</v>
      </c>
      <c r="H73" s="17">
        <v>1919.69</v>
      </c>
      <c r="I73" s="17">
        <v>5.28</v>
      </c>
      <c r="J73" s="44"/>
    </row>
    <row r="74" hidden="1" spans="1:10">
      <c r="A74" s="47"/>
      <c r="B74" s="20">
        <v>0.7</v>
      </c>
      <c r="C74" s="17">
        <v>50.89</v>
      </c>
      <c r="D74" s="16">
        <v>11782</v>
      </c>
      <c r="E74" s="17">
        <v>3.456</v>
      </c>
      <c r="F74" s="17">
        <v>45.94</v>
      </c>
      <c r="G74" s="16">
        <v>5363</v>
      </c>
      <c r="H74" s="17">
        <v>2337.93</v>
      </c>
      <c r="I74" s="17">
        <v>5.04</v>
      </c>
      <c r="J74" s="44"/>
    </row>
    <row r="75" hidden="1" spans="1:10">
      <c r="A75" s="47"/>
      <c r="B75" s="20">
        <v>0.75</v>
      </c>
      <c r="C75" s="17">
        <v>50.77</v>
      </c>
      <c r="D75" s="16">
        <v>13400</v>
      </c>
      <c r="E75" s="17">
        <v>3.959</v>
      </c>
      <c r="F75" s="17">
        <v>55.26</v>
      </c>
      <c r="G75" s="16">
        <v>5727</v>
      </c>
      <c r="H75" s="17">
        <v>2805.73</v>
      </c>
      <c r="I75" s="17">
        <v>4.78</v>
      </c>
      <c r="J75" s="44"/>
    </row>
    <row r="76" hidden="1" spans="1:10">
      <c r="A76" s="47"/>
      <c r="B76" s="20">
        <v>0.8</v>
      </c>
      <c r="C76" s="17">
        <v>50.49</v>
      </c>
      <c r="D76" s="16">
        <v>15092</v>
      </c>
      <c r="E76" s="17">
        <v>4.462</v>
      </c>
      <c r="F76" s="17">
        <v>64.67</v>
      </c>
      <c r="G76" s="16">
        <v>6030</v>
      </c>
      <c r="H76" s="17">
        <v>3265.09</v>
      </c>
      <c r="I76" s="17">
        <v>4.62</v>
      </c>
      <c r="J76" s="44"/>
    </row>
    <row r="77" hidden="1" spans="1:10">
      <c r="A77" s="47"/>
      <c r="B77" s="20">
        <v>0.85</v>
      </c>
      <c r="C77" s="17">
        <v>50.4</v>
      </c>
      <c r="D77" s="16">
        <v>16654</v>
      </c>
      <c r="E77" s="17">
        <v>4.911</v>
      </c>
      <c r="F77" s="17">
        <v>73.61</v>
      </c>
      <c r="G77" s="16">
        <v>6302</v>
      </c>
      <c r="H77" s="17">
        <v>3710.12</v>
      </c>
      <c r="I77" s="17">
        <v>4.49</v>
      </c>
      <c r="J77" s="44"/>
    </row>
    <row r="78" hidden="1" spans="1:10">
      <c r="A78" s="47"/>
      <c r="B78" s="20">
        <v>0.9</v>
      </c>
      <c r="C78" s="17">
        <v>50.05</v>
      </c>
      <c r="D78" s="16">
        <v>18266</v>
      </c>
      <c r="E78" s="17">
        <v>5.425</v>
      </c>
      <c r="F78" s="17">
        <v>84.74</v>
      </c>
      <c r="G78" s="16">
        <v>6605</v>
      </c>
      <c r="H78" s="17">
        <v>4241.32</v>
      </c>
      <c r="I78" s="17">
        <v>4.31</v>
      </c>
      <c r="J78" s="44"/>
    </row>
    <row r="79" spans="1:10">
      <c r="A79" s="47"/>
      <c r="B79" s="20">
        <v>1</v>
      </c>
      <c r="C79" s="17">
        <v>49.42</v>
      </c>
      <c r="D79" s="16">
        <v>21240</v>
      </c>
      <c r="E79" s="17">
        <v>6.42</v>
      </c>
      <c r="F79" s="17">
        <v>107.82</v>
      </c>
      <c r="G79" s="16">
        <v>7121</v>
      </c>
      <c r="H79" s="17">
        <v>5328.67</v>
      </c>
      <c r="I79" s="17">
        <v>3.99</v>
      </c>
      <c r="J79" s="44"/>
    </row>
    <row r="80" s="1" customFormat="1" ht="20" hidden="1" customHeight="1" spans="1:10">
      <c r="A80" s="11" t="s">
        <v>15</v>
      </c>
      <c r="B80" s="11" t="s">
        <v>45</v>
      </c>
      <c r="C80" s="11" t="s">
        <v>46</v>
      </c>
      <c r="D80" s="11" t="s">
        <v>19</v>
      </c>
      <c r="E80" s="11" t="s">
        <v>47</v>
      </c>
      <c r="F80" s="11" t="s">
        <v>48</v>
      </c>
      <c r="G80" s="11" t="s">
        <v>49</v>
      </c>
      <c r="H80" s="11" t="s">
        <v>50</v>
      </c>
      <c r="I80" s="11" t="s">
        <v>20</v>
      </c>
      <c r="J80" s="11" t="s">
        <v>51</v>
      </c>
    </row>
    <row r="81" s="1" customFormat="1" ht="19.5" hidden="1" spans="1:10">
      <c r="A81" s="12" t="s">
        <v>52</v>
      </c>
      <c r="B81" s="12" t="s">
        <v>53</v>
      </c>
      <c r="C81" s="12" t="s">
        <v>54</v>
      </c>
      <c r="D81" s="12" t="s">
        <v>55</v>
      </c>
      <c r="E81" s="12" t="s">
        <v>56</v>
      </c>
      <c r="F81" s="12" t="s">
        <v>57</v>
      </c>
      <c r="G81" s="12" t="s">
        <v>58</v>
      </c>
      <c r="H81" s="12" t="s">
        <v>59</v>
      </c>
      <c r="I81" s="12" t="s">
        <v>29</v>
      </c>
      <c r="J81" s="12" t="s">
        <v>60</v>
      </c>
    </row>
    <row r="82" s="1" customFormat="1" ht="15" hidden="1" customHeight="1" spans="1:10">
      <c r="A82" s="47" t="s">
        <v>327</v>
      </c>
      <c r="B82" s="29" t="s">
        <v>62</v>
      </c>
      <c r="C82" s="29" t="s">
        <v>63</v>
      </c>
      <c r="D82" s="29" t="s">
        <v>37</v>
      </c>
      <c r="E82" s="29" t="s">
        <v>64</v>
      </c>
      <c r="F82" s="29" t="s">
        <v>36</v>
      </c>
      <c r="G82" s="29" t="s">
        <v>65</v>
      </c>
      <c r="H82" s="29" t="s">
        <v>35</v>
      </c>
      <c r="I82" s="29" t="s">
        <v>38</v>
      </c>
      <c r="J82" s="29" t="s">
        <v>66</v>
      </c>
    </row>
    <row r="83" hidden="1" spans="1:10">
      <c r="A83" s="47"/>
      <c r="B83" s="20">
        <v>0.4</v>
      </c>
      <c r="C83" s="17">
        <v>51.96</v>
      </c>
      <c r="D83" s="16">
        <v>4763</v>
      </c>
      <c r="E83" s="17">
        <v>1.477</v>
      </c>
      <c r="F83" s="17">
        <v>14.54</v>
      </c>
      <c r="G83" s="16">
        <v>3363</v>
      </c>
      <c r="H83" s="17">
        <v>755.24</v>
      </c>
      <c r="I83" s="17">
        <v>6.31</v>
      </c>
      <c r="J83" s="44">
        <v>107</v>
      </c>
    </row>
    <row r="84" hidden="1" spans="1:10">
      <c r="A84" s="47"/>
      <c r="B84" s="20">
        <v>0.45</v>
      </c>
      <c r="C84" s="17">
        <v>51.68</v>
      </c>
      <c r="D84" s="16">
        <v>5723</v>
      </c>
      <c r="E84" s="17">
        <v>1.744</v>
      </c>
      <c r="F84" s="17">
        <v>17.65</v>
      </c>
      <c r="G84" s="16">
        <v>3666</v>
      </c>
      <c r="H84" s="17">
        <v>911.95</v>
      </c>
      <c r="I84" s="17">
        <v>6.28</v>
      </c>
      <c r="J84" s="44"/>
    </row>
    <row r="85" hidden="1" spans="1:10">
      <c r="A85" s="47"/>
      <c r="B85" s="20">
        <v>0.5</v>
      </c>
      <c r="C85" s="17">
        <v>51.53</v>
      </c>
      <c r="D85" s="16">
        <v>6885</v>
      </c>
      <c r="E85" s="17">
        <v>2.097</v>
      </c>
      <c r="F85" s="17">
        <v>22.55</v>
      </c>
      <c r="G85" s="16">
        <v>3969</v>
      </c>
      <c r="H85" s="17">
        <v>1162.11</v>
      </c>
      <c r="I85" s="17">
        <v>5.92</v>
      </c>
      <c r="J85" s="44"/>
    </row>
    <row r="86" hidden="1" spans="1:10">
      <c r="A86" s="47"/>
      <c r="B86" s="20">
        <v>0.55</v>
      </c>
      <c r="C86" s="17">
        <v>51.65</v>
      </c>
      <c r="D86" s="16">
        <v>8226</v>
      </c>
      <c r="E86" s="17">
        <v>2.493</v>
      </c>
      <c r="F86" s="17">
        <v>27.75</v>
      </c>
      <c r="G86" s="16">
        <v>4303</v>
      </c>
      <c r="H86" s="17">
        <v>1433.5</v>
      </c>
      <c r="I86" s="17">
        <v>5.74</v>
      </c>
      <c r="J86" s="44"/>
    </row>
    <row r="87" hidden="1" spans="1:10">
      <c r="A87" s="47"/>
      <c r="B87" s="20">
        <v>0.6</v>
      </c>
      <c r="C87" s="17">
        <v>51.25</v>
      </c>
      <c r="D87" s="16">
        <v>9643</v>
      </c>
      <c r="E87" s="17">
        <v>2.921</v>
      </c>
      <c r="F87" s="17">
        <v>34.07</v>
      </c>
      <c r="G87" s="16">
        <v>4606</v>
      </c>
      <c r="H87" s="17">
        <v>1745.99</v>
      </c>
      <c r="I87" s="17">
        <v>5.52</v>
      </c>
      <c r="J87" s="44"/>
    </row>
    <row r="88" hidden="1" spans="1:10">
      <c r="A88" s="47"/>
      <c r="B88" s="20">
        <v>0.65</v>
      </c>
      <c r="C88" s="17">
        <v>51.28</v>
      </c>
      <c r="D88" s="16">
        <v>11221</v>
      </c>
      <c r="E88" s="17">
        <v>3.392</v>
      </c>
      <c r="F88" s="17">
        <v>42.45</v>
      </c>
      <c r="G88" s="16">
        <v>4969</v>
      </c>
      <c r="H88" s="17">
        <v>2176.96</v>
      </c>
      <c r="I88" s="17">
        <v>5.15</v>
      </c>
      <c r="J88" s="44"/>
    </row>
    <row r="89" hidden="1" spans="1:10">
      <c r="A89" s="47"/>
      <c r="B89" s="20">
        <v>0.7</v>
      </c>
      <c r="C89" s="17">
        <v>50.87</v>
      </c>
      <c r="D89" s="16">
        <v>12921</v>
      </c>
      <c r="E89" s="17">
        <v>3.916</v>
      </c>
      <c r="F89" s="17">
        <v>49.65</v>
      </c>
      <c r="G89" s="16">
        <v>5303</v>
      </c>
      <c r="H89" s="17">
        <v>2525.88</v>
      </c>
      <c r="I89" s="17">
        <v>5.12</v>
      </c>
      <c r="J89" s="44"/>
    </row>
    <row r="90" hidden="1" spans="1:10">
      <c r="A90" s="47"/>
      <c r="B90" s="20">
        <v>0.75</v>
      </c>
      <c r="C90" s="17">
        <v>50.53</v>
      </c>
      <c r="D90" s="16">
        <v>14702</v>
      </c>
      <c r="E90" s="17">
        <v>4.462</v>
      </c>
      <c r="F90" s="17">
        <v>60.46</v>
      </c>
      <c r="G90" s="16">
        <v>5606</v>
      </c>
      <c r="H90" s="17">
        <v>3054.81</v>
      </c>
      <c r="I90" s="17">
        <v>4.81</v>
      </c>
      <c r="J90" s="44"/>
    </row>
    <row r="91" hidden="1" spans="1:10">
      <c r="A91" s="47"/>
      <c r="B91" s="20">
        <v>0.8</v>
      </c>
      <c r="C91" s="17">
        <v>50.53</v>
      </c>
      <c r="D91" s="16">
        <v>16458</v>
      </c>
      <c r="E91" s="17">
        <v>5.008</v>
      </c>
      <c r="F91" s="17">
        <v>69.88</v>
      </c>
      <c r="G91" s="16">
        <v>5939</v>
      </c>
      <c r="H91" s="17">
        <v>3531.05</v>
      </c>
      <c r="I91" s="17">
        <v>4.66</v>
      </c>
      <c r="J91" s="44"/>
    </row>
    <row r="92" hidden="1" spans="1:10">
      <c r="A92" s="47"/>
      <c r="B92" s="20">
        <v>0.85</v>
      </c>
      <c r="C92" s="17">
        <v>50.16</v>
      </c>
      <c r="D92" s="16">
        <v>18201</v>
      </c>
      <c r="E92" s="17">
        <v>5.553</v>
      </c>
      <c r="F92" s="17">
        <v>81.96</v>
      </c>
      <c r="G92" s="16">
        <v>6212</v>
      </c>
      <c r="H92" s="17">
        <v>4110.96</v>
      </c>
      <c r="I92" s="17">
        <v>4.43</v>
      </c>
      <c r="J92" s="44"/>
    </row>
    <row r="93" hidden="1" spans="1:10">
      <c r="A93" s="47"/>
      <c r="B93" s="20">
        <v>0.9</v>
      </c>
      <c r="C93" s="17">
        <v>49.83</v>
      </c>
      <c r="D93" s="16">
        <v>19949</v>
      </c>
      <c r="E93" s="17">
        <v>6.12</v>
      </c>
      <c r="F93" s="17">
        <v>95.88</v>
      </c>
      <c r="G93" s="16">
        <v>6454</v>
      </c>
      <c r="H93" s="17">
        <v>4777.7</v>
      </c>
      <c r="I93" s="17">
        <v>4.18</v>
      </c>
      <c r="J93" s="44"/>
    </row>
    <row r="94" spans="1:10">
      <c r="A94" s="47"/>
      <c r="B94" s="20">
        <v>1</v>
      </c>
      <c r="C94" s="17">
        <v>49.06</v>
      </c>
      <c r="D94" s="16">
        <v>23158</v>
      </c>
      <c r="E94" s="17">
        <v>7.287</v>
      </c>
      <c r="F94" s="17">
        <v>121.53</v>
      </c>
      <c r="G94" s="16">
        <v>6969</v>
      </c>
      <c r="H94" s="17">
        <v>5962.41</v>
      </c>
      <c r="I94" s="17">
        <v>3.88</v>
      </c>
      <c r="J94" s="44"/>
    </row>
    <row r="95" s="1" customFormat="1" ht="20" hidden="1" customHeight="1" spans="1:10">
      <c r="A95" s="11" t="s">
        <v>15</v>
      </c>
      <c r="B95" s="11" t="s">
        <v>45</v>
      </c>
      <c r="C95" s="11" t="s">
        <v>46</v>
      </c>
      <c r="D95" s="11" t="s">
        <v>19</v>
      </c>
      <c r="E95" s="11" t="s">
        <v>47</v>
      </c>
      <c r="F95" s="11" t="s">
        <v>48</v>
      </c>
      <c r="G95" s="11" t="s">
        <v>49</v>
      </c>
      <c r="H95" s="11" t="s">
        <v>50</v>
      </c>
      <c r="I95" s="11" t="s">
        <v>20</v>
      </c>
      <c r="J95" s="11" t="s">
        <v>51</v>
      </c>
    </row>
    <row r="96" s="1" customFormat="1" ht="19.5" hidden="1" spans="1:10">
      <c r="A96" s="12" t="s">
        <v>52</v>
      </c>
      <c r="B96" s="12" t="s">
        <v>53</v>
      </c>
      <c r="C96" s="12" t="s">
        <v>54</v>
      </c>
      <c r="D96" s="12" t="s">
        <v>55</v>
      </c>
      <c r="E96" s="12" t="s">
        <v>56</v>
      </c>
      <c r="F96" s="12" t="s">
        <v>57</v>
      </c>
      <c r="G96" s="12" t="s">
        <v>58</v>
      </c>
      <c r="H96" s="12" t="s">
        <v>59</v>
      </c>
      <c r="I96" s="12" t="s">
        <v>29</v>
      </c>
      <c r="J96" s="12" t="s">
        <v>60</v>
      </c>
    </row>
    <row r="97" s="1" customFormat="1" ht="15" hidden="1" customHeight="1" spans="1:10">
      <c r="A97" s="47" t="s">
        <v>331</v>
      </c>
      <c r="B97" s="29" t="s">
        <v>62</v>
      </c>
      <c r="C97" s="29" t="s">
        <v>63</v>
      </c>
      <c r="D97" s="29" t="s">
        <v>37</v>
      </c>
      <c r="E97" s="29" t="s">
        <v>64</v>
      </c>
      <c r="F97" s="29" t="s">
        <v>36</v>
      </c>
      <c r="G97" s="29" t="s">
        <v>65</v>
      </c>
      <c r="H97" s="29" t="s">
        <v>35</v>
      </c>
      <c r="I97" s="29" t="s">
        <v>38</v>
      </c>
      <c r="J97" s="29" t="s">
        <v>66</v>
      </c>
    </row>
    <row r="98" hidden="1" spans="1:10">
      <c r="A98" s="47"/>
      <c r="B98" s="20">
        <v>0.4</v>
      </c>
      <c r="C98" s="17">
        <v>44.17</v>
      </c>
      <c r="D98" s="16">
        <v>4234</v>
      </c>
      <c r="E98" s="17">
        <v>1.263</v>
      </c>
      <c r="F98" s="17">
        <v>15.71</v>
      </c>
      <c r="G98" s="16">
        <v>3394</v>
      </c>
      <c r="H98" s="17">
        <v>693.82</v>
      </c>
      <c r="I98" s="17">
        <v>6.1</v>
      </c>
      <c r="J98" s="44">
        <v>89</v>
      </c>
    </row>
    <row r="99" hidden="1" spans="1:10">
      <c r="A99" s="47"/>
      <c r="B99" s="20">
        <v>0.45</v>
      </c>
      <c r="C99" s="17">
        <v>44.29</v>
      </c>
      <c r="D99" s="16">
        <v>5056</v>
      </c>
      <c r="E99" s="17">
        <v>1.509</v>
      </c>
      <c r="F99" s="17">
        <v>19.25</v>
      </c>
      <c r="G99" s="16">
        <v>3666</v>
      </c>
      <c r="H99" s="17">
        <v>852.47</v>
      </c>
      <c r="I99" s="17">
        <v>5.93</v>
      </c>
      <c r="J99" s="44"/>
    </row>
    <row r="100" hidden="1" spans="1:10">
      <c r="A100" s="47"/>
      <c r="B100" s="20">
        <v>0.5</v>
      </c>
      <c r="C100" s="17">
        <v>44.07</v>
      </c>
      <c r="D100" s="16">
        <v>6019</v>
      </c>
      <c r="E100" s="17">
        <v>1.776</v>
      </c>
      <c r="F100" s="17">
        <v>23.14</v>
      </c>
      <c r="G100" s="16">
        <v>3969</v>
      </c>
      <c r="H100" s="17">
        <v>1019.95</v>
      </c>
      <c r="I100" s="17">
        <v>5.9</v>
      </c>
      <c r="J100" s="44"/>
    </row>
    <row r="101" hidden="1" spans="1:10">
      <c r="A101" s="47"/>
      <c r="B101" s="20">
        <v>0.55</v>
      </c>
      <c r="C101" s="17">
        <v>43.89</v>
      </c>
      <c r="D101" s="16">
        <v>7196</v>
      </c>
      <c r="E101" s="17">
        <v>2.119</v>
      </c>
      <c r="F101" s="17">
        <v>28.73</v>
      </c>
      <c r="G101" s="16">
        <v>4272</v>
      </c>
      <c r="H101" s="17">
        <v>1261.11</v>
      </c>
      <c r="I101" s="17">
        <v>5.71</v>
      </c>
      <c r="J101" s="44"/>
    </row>
    <row r="102" hidden="1" spans="1:10">
      <c r="A102" s="47"/>
      <c r="B102" s="20">
        <v>0.6</v>
      </c>
      <c r="C102" s="17">
        <v>43.72</v>
      </c>
      <c r="D102" s="16">
        <v>8351</v>
      </c>
      <c r="E102" s="17">
        <v>2.472</v>
      </c>
      <c r="F102" s="17">
        <v>35.63</v>
      </c>
      <c r="G102" s="16">
        <v>4606</v>
      </c>
      <c r="H102" s="17">
        <v>1557.68</v>
      </c>
      <c r="I102" s="17">
        <v>5.36</v>
      </c>
      <c r="J102" s="44"/>
    </row>
    <row r="103" hidden="1" spans="1:10">
      <c r="A103" s="47"/>
      <c r="B103" s="20">
        <v>0.65</v>
      </c>
      <c r="C103" s="17">
        <v>43.39</v>
      </c>
      <c r="D103" s="16">
        <v>9702</v>
      </c>
      <c r="E103" s="17">
        <v>2.857</v>
      </c>
      <c r="F103" s="17">
        <v>43.12</v>
      </c>
      <c r="G103" s="16">
        <v>4939</v>
      </c>
      <c r="H103" s="17">
        <v>1870.78</v>
      </c>
      <c r="I103" s="17">
        <v>5.19</v>
      </c>
      <c r="J103" s="44"/>
    </row>
    <row r="104" hidden="1" spans="1:10">
      <c r="A104" s="47"/>
      <c r="B104" s="20">
        <v>0.7</v>
      </c>
      <c r="C104" s="17">
        <v>43.16</v>
      </c>
      <c r="D104" s="16">
        <v>11213</v>
      </c>
      <c r="E104" s="17">
        <v>3.296</v>
      </c>
      <c r="F104" s="17">
        <v>50.96</v>
      </c>
      <c r="G104" s="16">
        <v>5272</v>
      </c>
      <c r="H104" s="17">
        <v>2199.4</v>
      </c>
      <c r="I104" s="17">
        <v>5.1</v>
      </c>
      <c r="J104" s="44"/>
    </row>
    <row r="105" hidden="1" spans="1:10">
      <c r="A105" s="47"/>
      <c r="B105" s="20">
        <v>0.75</v>
      </c>
      <c r="C105" s="17">
        <v>43.08</v>
      </c>
      <c r="D105" s="16">
        <v>12756</v>
      </c>
      <c r="E105" s="17">
        <v>3.756</v>
      </c>
      <c r="F105" s="17">
        <v>62.34</v>
      </c>
      <c r="G105" s="16">
        <v>5575</v>
      </c>
      <c r="H105" s="17">
        <v>2685.71</v>
      </c>
      <c r="I105" s="17">
        <v>4.75</v>
      </c>
      <c r="J105" s="44"/>
    </row>
    <row r="106" hidden="1" spans="1:10">
      <c r="A106" s="47"/>
      <c r="B106" s="20">
        <v>0.8</v>
      </c>
      <c r="C106" s="17">
        <v>42.71</v>
      </c>
      <c r="D106" s="16">
        <v>14259</v>
      </c>
      <c r="E106" s="17">
        <v>4.194</v>
      </c>
      <c r="F106" s="17">
        <v>72.88</v>
      </c>
      <c r="G106" s="16">
        <v>5909</v>
      </c>
      <c r="H106" s="17">
        <v>3112.66</v>
      </c>
      <c r="I106" s="17">
        <v>4.58</v>
      </c>
      <c r="J106" s="44"/>
    </row>
    <row r="107" hidden="1" spans="1:10">
      <c r="A107" s="47"/>
      <c r="B107" s="20">
        <v>0.85</v>
      </c>
      <c r="C107" s="17">
        <v>42.6</v>
      </c>
      <c r="D107" s="16">
        <v>15821</v>
      </c>
      <c r="E107" s="17">
        <v>4.687</v>
      </c>
      <c r="F107" s="17">
        <v>83.43</v>
      </c>
      <c r="G107" s="16">
        <v>6151</v>
      </c>
      <c r="H107" s="17">
        <v>3553.94</v>
      </c>
      <c r="I107" s="17">
        <v>4.45</v>
      </c>
      <c r="J107" s="44"/>
    </row>
    <row r="108" hidden="1" spans="1:10">
      <c r="A108" s="47"/>
      <c r="B108" s="20">
        <v>0.9</v>
      </c>
      <c r="C108" s="17">
        <v>42.22</v>
      </c>
      <c r="D108" s="16">
        <v>17268</v>
      </c>
      <c r="E108" s="17">
        <v>5.136</v>
      </c>
      <c r="F108" s="17">
        <v>94.58</v>
      </c>
      <c r="G108" s="16">
        <v>6424</v>
      </c>
      <c r="H108" s="17">
        <v>3993.36</v>
      </c>
      <c r="I108" s="17">
        <v>4.32</v>
      </c>
      <c r="J108" s="44"/>
    </row>
    <row r="109" spans="1:10">
      <c r="A109" s="47"/>
      <c r="B109" s="20">
        <v>1</v>
      </c>
      <c r="C109" s="17">
        <v>41.68</v>
      </c>
      <c r="D109" s="16">
        <v>20207</v>
      </c>
      <c r="E109" s="17">
        <v>6.078</v>
      </c>
      <c r="F109" s="17">
        <v>122</v>
      </c>
      <c r="G109" s="16">
        <v>6939</v>
      </c>
      <c r="H109" s="17">
        <v>5085.05</v>
      </c>
      <c r="I109" s="17">
        <v>3.97</v>
      </c>
      <c r="J109" s="44"/>
    </row>
    <row r="110" s="1" customFormat="1" ht="20" hidden="1" customHeight="1" spans="1:10">
      <c r="A110" s="11" t="s">
        <v>15</v>
      </c>
      <c r="B110" s="11" t="s">
        <v>45</v>
      </c>
      <c r="C110" s="11" t="s">
        <v>46</v>
      </c>
      <c r="D110" s="11" t="s">
        <v>19</v>
      </c>
      <c r="E110" s="11" t="s">
        <v>47</v>
      </c>
      <c r="F110" s="11" t="s">
        <v>48</v>
      </c>
      <c r="G110" s="11" t="s">
        <v>49</v>
      </c>
      <c r="H110" s="11" t="s">
        <v>50</v>
      </c>
      <c r="I110" s="11" t="s">
        <v>20</v>
      </c>
      <c r="J110" s="11" t="s">
        <v>51</v>
      </c>
    </row>
    <row r="111" s="1" customFormat="1" ht="19.5" hidden="1" spans="1:10">
      <c r="A111" s="12" t="s">
        <v>52</v>
      </c>
      <c r="B111" s="12" t="s">
        <v>53</v>
      </c>
      <c r="C111" s="12" t="s">
        <v>54</v>
      </c>
      <c r="D111" s="12" t="s">
        <v>55</v>
      </c>
      <c r="E111" s="12" t="s">
        <v>56</v>
      </c>
      <c r="F111" s="12" t="s">
        <v>57</v>
      </c>
      <c r="G111" s="12" t="s">
        <v>58</v>
      </c>
      <c r="H111" s="12" t="s">
        <v>59</v>
      </c>
      <c r="I111" s="12" t="s">
        <v>29</v>
      </c>
      <c r="J111" s="12" t="s">
        <v>60</v>
      </c>
    </row>
    <row r="112" s="1" customFormat="1" ht="15" hidden="1" customHeight="1" spans="1:10">
      <c r="A112" s="36" t="s">
        <v>332</v>
      </c>
      <c r="B112" s="29" t="s">
        <v>62</v>
      </c>
      <c r="C112" s="29" t="s">
        <v>63</v>
      </c>
      <c r="D112" s="29" t="s">
        <v>37</v>
      </c>
      <c r="E112" s="29" t="s">
        <v>64</v>
      </c>
      <c r="F112" s="29" t="s">
        <v>36</v>
      </c>
      <c r="G112" s="29" t="s">
        <v>65</v>
      </c>
      <c r="H112" s="29" t="s">
        <v>35</v>
      </c>
      <c r="I112" s="29" t="s">
        <v>38</v>
      </c>
      <c r="J112" s="29" t="s">
        <v>66</v>
      </c>
    </row>
    <row r="113" hidden="1" spans="1:10">
      <c r="A113" s="37"/>
      <c r="B113" s="20">
        <v>0.4</v>
      </c>
      <c r="C113" s="17">
        <v>44.29</v>
      </c>
      <c r="D113" s="16">
        <v>4613</v>
      </c>
      <c r="E113" s="17">
        <v>1.423</v>
      </c>
      <c r="F113" s="17">
        <v>16.49</v>
      </c>
      <c r="G113" s="16">
        <v>3333</v>
      </c>
      <c r="H113" s="17">
        <v>730.49</v>
      </c>
      <c r="I113" s="17">
        <v>6.32</v>
      </c>
      <c r="J113" s="44">
        <v>102</v>
      </c>
    </row>
    <row r="114" hidden="1" spans="1:10">
      <c r="A114" s="37"/>
      <c r="B114" s="20">
        <v>0.45</v>
      </c>
      <c r="C114" s="17">
        <v>44.12</v>
      </c>
      <c r="D114" s="16">
        <v>5550</v>
      </c>
      <c r="E114" s="17">
        <v>1.691</v>
      </c>
      <c r="F114" s="17">
        <v>20.42</v>
      </c>
      <c r="G114" s="16">
        <v>3606</v>
      </c>
      <c r="H114" s="17">
        <v>900.95</v>
      </c>
      <c r="I114" s="17">
        <v>6.16</v>
      </c>
      <c r="J114" s="44"/>
    </row>
    <row r="115" hidden="1" spans="1:10">
      <c r="A115" s="37"/>
      <c r="B115" s="20">
        <v>0.5</v>
      </c>
      <c r="C115" s="17">
        <v>44.07</v>
      </c>
      <c r="D115" s="16">
        <v>6685</v>
      </c>
      <c r="E115" s="17">
        <v>2.033</v>
      </c>
      <c r="F115" s="17">
        <v>25.19</v>
      </c>
      <c r="G115" s="16">
        <v>3909</v>
      </c>
      <c r="H115" s="17">
        <v>1110.3</v>
      </c>
      <c r="I115" s="17">
        <v>6.02</v>
      </c>
      <c r="J115" s="44"/>
    </row>
    <row r="116" hidden="1" spans="1:10">
      <c r="A116" s="37"/>
      <c r="B116" s="20">
        <v>0.55</v>
      </c>
      <c r="C116" s="17">
        <v>43.85</v>
      </c>
      <c r="D116" s="16">
        <v>7927</v>
      </c>
      <c r="E116" s="17">
        <v>2.397</v>
      </c>
      <c r="F116" s="17">
        <v>31.8</v>
      </c>
      <c r="G116" s="16">
        <v>4242</v>
      </c>
      <c r="H116" s="17">
        <v>1394.59</v>
      </c>
      <c r="I116" s="17">
        <v>5.68</v>
      </c>
      <c r="J116" s="44"/>
    </row>
    <row r="117" hidden="1" spans="1:10">
      <c r="A117" s="37"/>
      <c r="B117" s="20">
        <v>0.6</v>
      </c>
      <c r="C117" s="17">
        <v>43.66</v>
      </c>
      <c r="D117" s="16">
        <v>9367</v>
      </c>
      <c r="E117" s="17">
        <v>2.836</v>
      </c>
      <c r="F117" s="17">
        <v>38.88</v>
      </c>
      <c r="G117" s="16">
        <v>4575</v>
      </c>
      <c r="H117" s="17">
        <v>1697.61</v>
      </c>
      <c r="I117" s="17">
        <v>5.52</v>
      </c>
      <c r="J117" s="44"/>
    </row>
    <row r="118" hidden="1" spans="1:10">
      <c r="A118" s="37"/>
      <c r="B118" s="20">
        <v>0.65</v>
      </c>
      <c r="C118" s="17">
        <v>43.22</v>
      </c>
      <c r="D118" s="16">
        <v>10897</v>
      </c>
      <c r="E118" s="17">
        <v>3.296</v>
      </c>
      <c r="F118" s="17">
        <v>47.95</v>
      </c>
      <c r="G118" s="16">
        <v>4909</v>
      </c>
      <c r="H118" s="17">
        <v>2072.41</v>
      </c>
      <c r="I118" s="17">
        <v>5.26</v>
      </c>
      <c r="J118" s="44"/>
    </row>
    <row r="119" hidden="1" spans="1:10">
      <c r="A119" s="37"/>
      <c r="B119" s="20">
        <v>0.7</v>
      </c>
      <c r="C119" s="17">
        <v>43.06</v>
      </c>
      <c r="D119" s="16">
        <v>12552</v>
      </c>
      <c r="E119" s="17">
        <v>3.777</v>
      </c>
      <c r="F119" s="17">
        <v>57.19</v>
      </c>
      <c r="G119" s="16">
        <v>5212</v>
      </c>
      <c r="H119" s="17">
        <v>2462.66</v>
      </c>
      <c r="I119" s="17">
        <v>5.1</v>
      </c>
      <c r="J119" s="44"/>
    </row>
    <row r="120" hidden="1" spans="1:10">
      <c r="A120" s="37"/>
      <c r="B120" s="20">
        <v>0.75</v>
      </c>
      <c r="C120" s="17">
        <v>42.77</v>
      </c>
      <c r="D120" s="16">
        <v>14156</v>
      </c>
      <c r="E120" s="17">
        <v>4.28</v>
      </c>
      <c r="F120" s="17">
        <v>67.65</v>
      </c>
      <c r="G120" s="16">
        <v>5515</v>
      </c>
      <c r="H120" s="17">
        <v>2893.24</v>
      </c>
      <c r="I120" s="17">
        <v>4.89</v>
      </c>
      <c r="J120" s="44"/>
    </row>
    <row r="121" hidden="1" spans="1:10">
      <c r="A121" s="37"/>
      <c r="B121" s="20">
        <v>0.8</v>
      </c>
      <c r="C121" s="17">
        <v>42.47</v>
      </c>
      <c r="D121" s="16">
        <v>15831</v>
      </c>
      <c r="E121" s="17">
        <v>4.783</v>
      </c>
      <c r="F121" s="17">
        <v>79.24</v>
      </c>
      <c r="G121" s="16">
        <v>5818</v>
      </c>
      <c r="H121" s="17">
        <v>3365.48</v>
      </c>
      <c r="I121" s="17">
        <v>4.7</v>
      </c>
      <c r="J121" s="44"/>
    </row>
    <row r="122" hidden="1" spans="1:10">
      <c r="A122" s="37"/>
      <c r="B122" s="20">
        <v>0.85</v>
      </c>
      <c r="C122" s="17">
        <v>42.2</v>
      </c>
      <c r="D122" s="16">
        <v>17416</v>
      </c>
      <c r="E122" s="17">
        <v>5.286</v>
      </c>
      <c r="F122" s="17">
        <v>93.56</v>
      </c>
      <c r="G122" s="16">
        <v>6090</v>
      </c>
      <c r="H122" s="17">
        <v>3948.43</v>
      </c>
      <c r="I122" s="17">
        <v>4.41</v>
      </c>
      <c r="J122" s="44"/>
    </row>
    <row r="123" hidden="1" spans="1:10">
      <c r="A123" s="37"/>
      <c r="B123" s="20">
        <v>0.9</v>
      </c>
      <c r="C123" s="17">
        <v>41.97</v>
      </c>
      <c r="D123" s="16">
        <v>18941</v>
      </c>
      <c r="E123" s="17">
        <v>5.778</v>
      </c>
      <c r="F123" s="17">
        <v>105.22</v>
      </c>
      <c r="G123" s="16">
        <v>6333</v>
      </c>
      <c r="H123" s="17">
        <v>4416.22</v>
      </c>
      <c r="I123" s="17">
        <v>4.29</v>
      </c>
      <c r="J123" s="44"/>
    </row>
    <row r="124" spans="1:10">
      <c r="A124" s="39"/>
      <c r="B124" s="20">
        <v>1</v>
      </c>
      <c r="C124" s="17">
        <v>40.96</v>
      </c>
      <c r="D124" s="16">
        <v>21988</v>
      </c>
      <c r="E124" s="17">
        <v>6.837</v>
      </c>
      <c r="F124" s="17">
        <v>135.87</v>
      </c>
      <c r="G124" s="16">
        <v>6787</v>
      </c>
      <c r="H124" s="17">
        <v>5565.41</v>
      </c>
      <c r="I124" s="17">
        <v>3.95</v>
      </c>
      <c r="J124" s="44"/>
    </row>
    <row r="125" s="1" customFormat="1" ht="27" hidden="1" customHeight="1" spans="1:10">
      <c r="A125" s="10" t="s">
        <v>69</v>
      </c>
      <c r="B125" s="10"/>
      <c r="C125" s="10"/>
      <c r="D125" s="10"/>
      <c r="E125" s="10"/>
      <c r="F125" s="10"/>
      <c r="G125" s="10"/>
      <c r="H125" s="10"/>
      <c r="I125" s="10"/>
      <c r="J125" s="10"/>
    </row>
    <row r="126" hidden="1" spans="1:10">
      <c r="A126" s="35" t="str">
        <f>_xlfn.DISPIMG("ID_78241019CD6A404E8117165092BFC95A",1)</f>
        <v>=DISPIMG("ID_78241019CD6A404E8117165092BFC95A",1)</v>
      </c>
      <c r="B126" s="35"/>
      <c r="C126" s="35"/>
      <c r="D126" s="35"/>
      <c r="E126" s="35"/>
      <c r="F126" s="35"/>
      <c r="G126" s="35"/>
      <c r="H126" s="35"/>
      <c r="I126" s="35"/>
      <c r="J126" s="35"/>
    </row>
    <row r="127" hidden="1" spans="1:10">
      <c r="A127" s="35"/>
      <c r="B127" s="35"/>
      <c r="C127" s="35"/>
      <c r="D127" s="35"/>
      <c r="E127" s="35"/>
      <c r="F127" s="35"/>
      <c r="G127" s="35"/>
      <c r="H127" s="35"/>
      <c r="I127" s="35"/>
      <c r="J127" s="35"/>
    </row>
    <row r="128" hidden="1" spans="1:10">
      <c r="A128" s="35"/>
      <c r="B128" s="35"/>
      <c r="C128" s="35"/>
      <c r="D128" s="35"/>
      <c r="E128" s="35"/>
      <c r="F128" s="35"/>
      <c r="G128" s="35"/>
      <c r="H128" s="35"/>
      <c r="I128" s="35"/>
      <c r="J128" s="35"/>
    </row>
    <row r="129" hidden="1" spans="1:10">
      <c r="A129" s="35"/>
      <c r="B129" s="35"/>
      <c r="C129" s="35"/>
      <c r="D129" s="35"/>
      <c r="E129" s="35"/>
      <c r="F129" s="35"/>
      <c r="G129" s="35"/>
      <c r="H129" s="35"/>
      <c r="I129" s="35"/>
      <c r="J129" s="35"/>
    </row>
    <row r="130" hidden="1" spans="1:10">
      <c r="A130" s="35"/>
      <c r="B130" s="35"/>
      <c r="C130" s="35"/>
      <c r="D130" s="35"/>
      <c r="E130" s="35"/>
      <c r="F130" s="35"/>
      <c r="G130" s="35"/>
      <c r="H130" s="35"/>
      <c r="I130" s="35"/>
      <c r="J130" s="35"/>
    </row>
    <row r="131" hidden="1" spans="1:10">
      <c r="A131" s="35"/>
      <c r="B131" s="35"/>
      <c r="C131" s="35"/>
      <c r="D131" s="35"/>
      <c r="E131" s="35"/>
      <c r="F131" s="35"/>
      <c r="G131" s="35"/>
      <c r="H131" s="35"/>
      <c r="I131" s="35"/>
      <c r="J131" s="35"/>
    </row>
    <row r="132" hidden="1" spans="1:10">
      <c r="A132" s="35"/>
      <c r="B132" s="35"/>
      <c r="C132" s="35"/>
      <c r="D132" s="35"/>
      <c r="E132" s="35"/>
      <c r="F132" s="35"/>
      <c r="G132" s="35"/>
      <c r="H132" s="35"/>
      <c r="I132" s="35"/>
      <c r="J132" s="35"/>
    </row>
    <row r="133" hidden="1" spans="1:10">
      <c r="A133" s="35"/>
      <c r="B133" s="35"/>
      <c r="C133" s="35"/>
      <c r="D133" s="35"/>
      <c r="E133" s="35"/>
      <c r="F133" s="35"/>
      <c r="G133" s="35"/>
      <c r="H133" s="35"/>
      <c r="I133" s="35"/>
      <c r="J133" s="35"/>
    </row>
    <row r="134" hidden="1" spans="1:10">
      <c r="A134" s="35"/>
      <c r="B134" s="35"/>
      <c r="C134" s="35"/>
      <c r="D134" s="35"/>
      <c r="E134" s="35"/>
      <c r="F134" s="35"/>
      <c r="G134" s="35"/>
      <c r="H134" s="35"/>
      <c r="I134" s="35"/>
      <c r="J134" s="35"/>
    </row>
    <row r="135" ht="15" hidden="1" customHeight="1" spans="1:10">
      <c r="A135" s="35"/>
      <c r="B135" s="35"/>
      <c r="C135" s="35"/>
      <c r="D135" s="35"/>
      <c r="E135" s="35"/>
      <c r="F135" s="35"/>
      <c r="G135" s="35"/>
      <c r="H135" s="35"/>
      <c r="I135" s="35"/>
      <c r="J135" s="35"/>
    </row>
    <row r="136" ht="28" hidden="1" customHeight="1" spans="1:10">
      <c r="A136" s="35"/>
      <c r="B136" s="35"/>
      <c r="C136" s="35"/>
      <c r="D136" s="35"/>
      <c r="E136" s="35"/>
      <c r="F136" s="35"/>
      <c r="G136" s="35"/>
      <c r="H136" s="35"/>
      <c r="I136" s="35"/>
      <c r="J136" s="35"/>
    </row>
    <row r="137" hidden="1" spans="1:10">
      <c r="A137" s="35"/>
      <c r="B137" s="35"/>
      <c r="C137" s="35"/>
      <c r="D137" s="35"/>
      <c r="E137" s="35"/>
      <c r="F137" s="35"/>
      <c r="G137" s="35"/>
      <c r="H137" s="35"/>
      <c r="I137" s="35"/>
      <c r="J137" s="35"/>
    </row>
    <row r="138" hidden="1" spans="1:10">
      <c r="A138" s="35"/>
      <c r="B138" s="35"/>
      <c r="C138" s="35"/>
      <c r="D138" s="35"/>
      <c r="E138" s="35"/>
      <c r="F138" s="35"/>
      <c r="G138" s="35"/>
      <c r="H138" s="35"/>
      <c r="I138" s="35"/>
      <c r="J138" s="35"/>
    </row>
    <row r="139" hidden="1" spans="1:10">
      <c r="A139" s="35"/>
      <c r="B139" s="35"/>
      <c r="C139" s="35"/>
      <c r="D139" s="35"/>
      <c r="E139" s="35"/>
      <c r="F139" s="35"/>
      <c r="G139" s="35"/>
      <c r="H139" s="35"/>
      <c r="I139" s="35"/>
      <c r="J139" s="35"/>
    </row>
    <row r="140" hidden="1" spans="1:10">
      <c r="A140" s="35"/>
      <c r="B140" s="35"/>
      <c r="C140" s="35"/>
      <c r="D140" s="35"/>
      <c r="E140" s="35"/>
      <c r="F140" s="35"/>
      <c r="G140" s="35"/>
      <c r="H140" s="35"/>
      <c r="I140" s="35"/>
      <c r="J140" s="35"/>
    </row>
    <row r="141" hidden="1" spans="1:10">
      <c r="A141" s="35"/>
      <c r="B141" s="35"/>
      <c r="C141" s="35"/>
      <c r="D141" s="35"/>
      <c r="E141" s="35"/>
      <c r="F141" s="35"/>
      <c r="G141" s="35"/>
      <c r="H141" s="35"/>
      <c r="I141" s="35"/>
      <c r="J141" s="35"/>
    </row>
    <row r="142" hidden="1" spans="1:10">
      <c r="A142" s="35"/>
      <c r="B142" s="35"/>
      <c r="C142" s="35"/>
      <c r="D142" s="35"/>
      <c r="E142" s="35"/>
      <c r="F142" s="35"/>
      <c r="G142" s="35"/>
      <c r="H142" s="35"/>
      <c r="I142" s="35"/>
      <c r="J142" s="35"/>
    </row>
    <row r="143" hidden="1" spans="1:10">
      <c r="A143" s="35"/>
      <c r="B143" s="35"/>
      <c r="C143" s="35"/>
      <c r="D143" s="35"/>
      <c r="E143" s="35"/>
      <c r="F143" s="35"/>
      <c r="G143" s="35"/>
      <c r="H143" s="35"/>
      <c r="I143" s="35"/>
      <c r="J143" s="35"/>
    </row>
    <row r="144" hidden="1" spans="1:10">
      <c r="A144" s="35"/>
      <c r="B144" s="35"/>
      <c r="C144" s="35"/>
      <c r="D144" s="35"/>
      <c r="E144" s="35"/>
      <c r="F144" s="35"/>
      <c r="G144" s="35"/>
      <c r="H144" s="35"/>
      <c r="I144" s="35"/>
      <c r="J144" s="35"/>
    </row>
    <row r="145" hidden="1" spans="1:10">
      <c r="A145" s="35"/>
      <c r="B145" s="35"/>
      <c r="C145" s="35"/>
      <c r="D145" s="35"/>
      <c r="E145" s="35"/>
      <c r="F145" s="35"/>
      <c r="G145" s="35"/>
      <c r="H145" s="35"/>
      <c r="I145" s="35"/>
      <c r="J145" s="35"/>
    </row>
  </sheetData>
  <autoFilter xmlns:etc="http://www.wps.cn/officeDocument/2017/etCustomData" ref="A21:K145" etc:filterBottomFollowUsedRange="0">
    <filterColumn colId="1">
      <customFilters>
        <customFilter operator="equal" val="100.%"/>
      </customFilters>
    </filterColumn>
    <extLst/>
  </autoFilter>
  <mergeCells count="44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A19:J19"/>
    <mergeCell ref="A125:J125"/>
    <mergeCell ref="A11:A18"/>
    <mergeCell ref="A22:A34"/>
    <mergeCell ref="A37:A49"/>
    <mergeCell ref="A52:A64"/>
    <mergeCell ref="A67:A79"/>
    <mergeCell ref="A82:A94"/>
    <mergeCell ref="A97:A109"/>
    <mergeCell ref="A112:A124"/>
    <mergeCell ref="J23:J34"/>
    <mergeCell ref="J38:J49"/>
    <mergeCell ref="J53:J64"/>
    <mergeCell ref="J68:J79"/>
    <mergeCell ref="J83:J94"/>
    <mergeCell ref="J98:J109"/>
    <mergeCell ref="J113:J124"/>
    <mergeCell ref="A2:D7"/>
    <mergeCell ref="A126:J145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76"/>
  <sheetViews>
    <sheetView zoomScale="130" zoomScaleNormal="130" topLeftCell="A4" workbookViewId="0">
      <selection activeCell="L4" sqref="L$1:M$1048576"/>
    </sheetView>
  </sheetViews>
  <sheetFormatPr defaultColWidth="9" defaultRowHeight="13.5"/>
  <cols>
    <col min="1" max="10" width="10" customWidth="1"/>
    <col min="11" max="11" width="22.5916666666667" customWidth="1"/>
    <col min="12" max="16382" width="10"/>
  </cols>
  <sheetData>
    <row r="1" s="1" customFormat="1" ht="54" customHeight="1" spans="1:11">
      <c r="A1" s="2" t="s">
        <v>333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_xlfn.DISPIMG("ID_0E92D91A6E674BCDBB18A4E9A55A1468",1)</f>
        <v>=DISPIMG("ID_0E92D91A6E674BCDBB18A4E9A55A1468",1)</v>
      </c>
      <c r="B2" s="7"/>
      <c r="C2" s="7"/>
      <c r="D2" s="7"/>
      <c r="E2" s="8" t="s">
        <v>2</v>
      </c>
      <c r="F2" s="9"/>
      <c r="G2" s="9"/>
      <c r="H2" s="9" t="s">
        <v>334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222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335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336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337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338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90</v>
      </c>
      <c r="C12" s="45">
        <v>8067</v>
      </c>
      <c r="D12" s="45">
        <v>92.39</v>
      </c>
      <c r="E12" s="46">
        <v>27938</v>
      </c>
      <c r="F12" s="45">
        <v>3.46</v>
      </c>
      <c r="G12" s="15" t="s">
        <v>324</v>
      </c>
      <c r="H12" s="15"/>
      <c r="I12" s="28">
        <v>23.5972972972973</v>
      </c>
      <c r="J12" s="28">
        <v>40</v>
      </c>
    </row>
    <row r="13" s="1" customFormat="1" ht="14.25" spans="1:10">
      <c r="A13" s="13"/>
      <c r="B13" s="15">
        <v>90</v>
      </c>
      <c r="C13" s="45">
        <v>8015</v>
      </c>
      <c r="D13" s="45">
        <v>91.9</v>
      </c>
      <c r="E13" s="46">
        <v>28638</v>
      </c>
      <c r="F13" s="45">
        <v>3.57</v>
      </c>
      <c r="G13" s="15" t="s">
        <v>339</v>
      </c>
      <c r="H13" s="15"/>
      <c r="I13" s="28">
        <v>23.572972972973</v>
      </c>
      <c r="J13" s="28">
        <v>40</v>
      </c>
    </row>
    <row r="14" s="1" customFormat="1" ht="14.25" spans="1:10">
      <c r="A14" s="13"/>
      <c r="B14" s="15">
        <v>90</v>
      </c>
      <c r="C14" s="45">
        <v>9122</v>
      </c>
      <c r="D14" s="45">
        <v>104.67</v>
      </c>
      <c r="E14" s="46">
        <v>29968</v>
      </c>
      <c r="F14" s="45">
        <v>3.29</v>
      </c>
      <c r="G14" s="15" t="s">
        <v>325</v>
      </c>
      <c r="H14" s="15"/>
      <c r="I14" s="28">
        <v>23.5513513513514</v>
      </c>
      <c r="J14" s="28">
        <v>40</v>
      </c>
    </row>
    <row r="15" s="1" customFormat="1" ht="24" customHeight="1" spans="1:10">
      <c r="A15" s="10" t="s">
        <v>44</v>
      </c>
      <c r="B15" s="10"/>
      <c r="C15" s="10"/>
      <c r="D15" s="10"/>
      <c r="E15" s="10"/>
      <c r="F15" s="10"/>
      <c r="G15" s="10"/>
      <c r="H15" s="10"/>
      <c r="I15" s="10"/>
      <c r="J15" s="10"/>
    </row>
    <row r="16" s="1" customFormat="1" ht="14.25" spans="1:10">
      <c r="A16" s="11" t="s">
        <v>15</v>
      </c>
      <c r="B16" s="11" t="s">
        <v>45</v>
      </c>
      <c r="C16" s="11" t="s">
        <v>46</v>
      </c>
      <c r="D16" s="11" t="s">
        <v>19</v>
      </c>
      <c r="E16" s="11" t="s">
        <v>47</v>
      </c>
      <c r="F16" s="11" t="s">
        <v>48</v>
      </c>
      <c r="G16" s="11" t="s">
        <v>49</v>
      </c>
      <c r="H16" s="11" t="s">
        <v>50</v>
      </c>
      <c r="I16" s="11" t="s">
        <v>20</v>
      </c>
      <c r="J16" s="11" t="s">
        <v>51</v>
      </c>
    </row>
    <row r="17" s="1" customFormat="1" ht="19.5" spans="1:10">
      <c r="A17" s="12" t="s">
        <v>52</v>
      </c>
      <c r="B17" s="12" t="s">
        <v>53</v>
      </c>
      <c r="C17" s="12" t="s">
        <v>54</v>
      </c>
      <c r="D17" s="12" t="s">
        <v>55</v>
      </c>
      <c r="E17" s="12" t="s">
        <v>56</v>
      </c>
      <c r="F17" s="12" t="s">
        <v>57</v>
      </c>
      <c r="G17" s="12" t="s">
        <v>58</v>
      </c>
      <c r="H17" s="12" t="s">
        <v>59</v>
      </c>
      <c r="I17" s="12" t="s">
        <v>29</v>
      </c>
      <c r="J17" s="12" t="s">
        <v>60</v>
      </c>
    </row>
    <row r="18" s="1" customFormat="1" ht="14.25" hidden="1" spans="1:10">
      <c r="A18" s="33" t="s">
        <v>340</v>
      </c>
      <c r="B18" s="29" t="s">
        <v>62</v>
      </c>
      <c r="C18" s="29" t="s">
        <v>63</v>
      </c>
      <c r="D18" s="29" t="s">
        <v>37</v>
      </c>
      <c r="E18" s="29" t="s">
        <v>64</v>
      </c>
      <c r="F18" s="29" t="s">
        <v>36</v>
      </c>
      <c r="G18" s="29" t="s">
        <v>65</v>
      </c>
      <c r="H18" s="29" t="s">
        <v>35</v>
      </c>
      <c r="I18" s="29" t="s">
        <v>38</v>
      </c>
      <c r="J18" s="29" t="s">
        <v>66</v>
      </c>
    </row>
    <row r="19" s="1" customFormat="1" ht="14.25" hidden="1" spans="1:10">
      <c r="A19" s="33"/>
      <c r="B19" s="20">
        <v>0.4</v>
      </c>
      <c r="C19" s="17">
        <v>88.47</v>
      </c>
      <c r="D19" s="16">
        <v>8927</v>
      </c>
      <c r="E19" s="17">
        <v>3.06</v>
      </c>
      <c r="F19" s="17">
        <v>19.48</v>
      </c>
      <c r="G19" s="16">
        <v>3954</v>
      </c>
      <c r="H19" s="16">
        <v>1723</v>
      </c>
      <c r="I19" s="17">
        <v>5.18</v>
      </c>
      <c r="J19" s="33" t="s">
        <v>341</v>
      </c>
    </row>
    <row r="20" s="1" customFormat="1" ht="14.25" hidden="1" spans="1:10">
      <c r="A20" s="33"/>
      <c r="B20" s="20">
        <v>0.45</v>
      </c>
      <c r="C20" s="17">
        <v>88.4</v>
      </c>
      <c r="D20" s="16">
        <v>10400</v>
      </c>
      <c r="E20" s="17">
        <v>3.56</v>
      </c>
      <c r="F20" s="17">
        <v>23.95</v>
      </c>
      <c r="G20" s="16">
        <v>4272</v>
      </c>
      <c r="H20" s="16">
        <v>2117</v>
      </c>
      <c r="I20" s="17">
        <v>4.91</v>
      </c>
      <c r="J20" s="33"/>
    </row>
    <row r="21" s="1" customFormat="1" ht="14.25" hidden="1" spans="1:10">
      <c r="A21" s="33"/>
      <c r="B21" s="20">
        <v>0.5</v>
      </c>
      <c r="C21" s="17">
        <v>88.26</v>
      </c>
      <c r="D21" s="16">
        <v>13202</v>
      </c>
      <c r="E21" s="17">
        <v>4.53</v>
      </c>
      <c r="F21" s="17">
        <v>32.86</v>
      </c>
      <c r="G21" s="16">
        <v>4801</v>
      </c>
      <c r="H21" s="16">
        <v>2900</v>
      </c>
      <c r="I21" s="17">
        <v>4.55</v>
      </c>
      <c r="J21" s="33"/>
    </row>
    <row r="22" s="1" customFormat="1" ht="14.25" hidden="1" spans="1:10">
      <c r="A22" s="33"/>
      <c r="B22" s="20">
        <v>0.55</v>
      </c>
      <c r="C22" s="17">
        <v>88.15</v>
      </c>
      <c r="D22" s="16">
        <v>15096</v>
      </c>
      <c r="E22" s="17">
        <v>5.22</v>
      </c>
      <c r="F22" s="17">
        <v>39.57</v>
      </c>
      <c r="G22" s="16">
        <v>5127</v>
      </c>
      <c r="H22" s="16">
        <v>3488</v>
      </c>
      <c r="I22" s="17">
        <v>4.33</v>
      </c>
      <c r="J22" s="33"/>
    </row>
    <row r="23" s="1" customFormat="1" ht="14.25" hidden="1" spans="1:10">
      <c r="A23" s="33"/>
      <c r="B23" s="20">
        <v>0.6</v>
      </c>
      <c r="C23" s="17">
        <v>88.09</v>
      </c>
      <c r="D23" s="16">
        <v>15999</v>
      </c>
      <c r="E23" s="17">
        <v>5.52</v>
      </c>
      <c r="F23" s="17">
        <v>42.71</v>
      </c>
      <c r="G23" s="16">
        <v>5272</v>
      </c>
      <c r="H23" s="16">
        <v>3763</v>
      </c>
      <c r="I23" s="17">
        <v>4.25</v>
      </c>
      <c r="J23" s="33"/>
    </row>
    <row r="24" s="1" customFormat="1" ht="14.25" hidden="1" spans="1:10">
      <c r="A24" s="33"/>
      <c r="B24" s="20">
        <v>0.65</v>
      </c>
      <c r="C24" s="17">
        <v>88.02</v>
      </c>
      <c r="D24" s="16">
        <v>17229</v>
      </c>
      <c r="E24" s="17">
        <v>5.95</v>
      </c>
      <c r="F24" s="17">
        <v>47.13</v>
      </c>
      <c r="G24" s="16">
        <v>5460</v>
      </c>
      <c r="H24" s="16">
        <v>4148</v>
      </c>
      <c r="I24" s="17">
        <v>4.15</v>
      </c>
      <c r="J24" s="33"/>
    </row>
    <row r="25" s="1" customFormat="1" ht="14.25" hidden="1" spans="1:10">
      <c r="A25" s="33"/>
      <c r="B25" s="20">
        <v>0.7</v>
      </c>
      <c r="C25" s="17">
        <v>87.94</v>
      </c>
      <c r="D25" s="16">
        <v>18583</v>
      </c>
      <c r="E25" s="17">
        <v>6.41</v>
      </c>
      <c r="F25" s="17">
        <v>52.14</v>
      </c>
      <c r="G25" s="16">
        <v>5651</v>
      </c>
      <c r="H25" s="16">
        <v>4585</v>
      </c>
      <c r="I25" s="17">
        <v>4.05</v>
      </c>
      <c r="J25" s="33"/>
    </row>
    <row r="26" s="1" customFormat="1" ht="14.25" hidden="1" spans="1:10">
      <c r="A26" s="33"/>
      <c r="B26" s="20">
        <v>0.75</v>
      </c>
      <c r="C26" s="17">
        <v>87.86</v>
      </c>
      <c r="D26" s="16">
        <v>19867</v>
      </c>
      <c r="E26" s="17">
        <v>6.86</v>
      </c>
      <c r="F26" s="17">
        <v>57.06</v>
      </c>
      <c r="G26" s="16">
        <v>5824</v>
      </c>
      <c r="H26" s="16">
        <v>5013</v>
      </c>
      <c r="I26" s="17">
        <v>3.96</v>
      </c>
      <c r="J26" s="33"/>
    </row>
    <row r="27" s="1" customFormat="1" ht="14.25" hidden="1" spans="1:10">
      <c r="A27" s="33"/>
      <c r="B27" s="20">
        <v>0.8</v>
      </c>
      <c r="C27" s="17">
        <v>87.8</v>
      </c>
      <c r="D27" s="16">
        <v>20990</v>
      </c>
      <c r="E27" s="17">
        <v>7.26</v>
      </c>
      <c r="F27" s="17">
        <v>61.28</v>
      </c>
      <c r="G27" s="16">
        <v>5965</v>
      </c>
      <c r="H27" s="16">
        <v>5380</v>
      </c>
      <c r="I27" s="17">
        <v>3.9</v>
      </c>
      <c r="J27" s="33"/>
    </row>
    <row r="28" s="1" customFormat="1" ht="14.25" hidden="1" spans="1:10">
      <c r="A28" s="33"/>
      <c r="B28" s="20">
        <v>0.9</v>
      </c>
      <c r="C28" s="17">
        <v>87.61</v>
      </c>
      <c r="D28" s="16">
        <v>23911</v>
      </c>
      <c r="E28" s="17">
        <v>8.25</v>
      </c>
      <c r="F28" s="17">
        <v>72.93</v>
      </c>
      <c r="G28" s="16">
        <v>6299</v>
      </c>
      <c r="H28" s="16">
        <v>6390</v>
      </c>
      <c r="I28" s="17">
        <v>3.74</v>
      </c>
      <c r="J28" s="33"/>
    </row>
    <row r="29" s="1" customFormat="1" ht="14.25" spans="1:10">
      <c r="A29" s="33"/>
      <c r="B29" s="20">
        <v>1</v>
      </c>
      <c r="C29" s="17">
        <v>87.31</v>
      </c>
      <c r="D29" s="16">
        <v>27938</v>
      </c>
      <c r="E29" s="17">
        <v>9.75</v>
      </c>
      <c r="F29" s="17">
        <v>92.39</v>
      </c>
      <c r="G29" s="16">
        <v>6733</v>
      </c>
      <c r="H29" s="16">
        <v>8067</v>
      </c>
      <c r="I29" s="17">
        <v>3.46</v>
      </c>
      <c r="J29" s="33"/>
    </row>
    <row r="30" s="1" customFormat="1" ht="14.25" hidden="1" spans="1:10">
      <c r="A30" s="11" t="s">
        <v>15</v>
      </c>
      <c r="B30" s="11" t="s">
        <v>45</v>
      </c>
      <c r="C30" s="11" t="s">
        <v>46</v>
      </c>
      <c r="D30" s="11" t="s">
        <v>19</v>
      </c>
      <c r="E30" s="11" t="s">
        <v>47</v>
      </c>
      <c r="F30" s="11" t="s">
        <v>48</v>
      </c>
      <c r="G30" s="11" t="s">
        <v>49</v>
      </c>
      <c r="H30" s="11" t="s">
        <v>50</v>
      </c>
      <c r="I30" s="11" t="s">
        <v>20</v>
      </c>
      <c r="J30" s="11" t="s">
        <v>51</v>
      </c>
    </row>
    <row r="31" s="1" customFormat="1" ht="19.5" hidden="1" spans="1:10">
      <c r="A31" s="12" t="s">
        <v>52</v>
      </c>
      <c r="B31" s="12" t="s">
        <v>53</v>
      </c>
      <c r="C31" s="12" t="s">
        <v>54</v>
      </c>
      <c r="D31" s="12" t="s">
        <v>55</v>
      </c>
      <c r="E31" s="12" t="s">
        <v>56</v>
      </c>
      <c r="F31" s="12" t="s">
        <v>57</v>
      </c>
      <c r="G31" s="12" t="s">
        <v>58</v>
      </c>
      <c r="H31" s="12" t="s">
        <v>59</v>
      </c>
      <c r="I31" s="12" t="s">
        <v>29</v>
      </c>
      <c r="J31" s="12" t="s">
        <v>60</v>
      </c>
    </row>
    <row r="32" s="1" customFormat="1" ht="10" hidden="1" customHeight="1" spans="1:10">
      <c r="A32" s="33" t="s">
        <v>342</v>
      </c>
      <c r="B32" s="29" t="s">
        <v>62</v>
      </c>
      <c r="C32" s="29" t="s">
        <v>63</v>
      </c>
      <c r="D32" s="29" t="s">
        <v>37</v>
      </c>
      <c r="E32" s="29" t="s">
        <v>64</v>
      </c>
      <c r="F32" s="29" t="s">
        <v>36</v>
      </c>
      <c r="G32" s="29" t="s">
        <v>65</v>
      </c>
      <c r="H32" s="29" t="s">
        <v>35</v>
      </c>
      <c r="I32" s="29" t="s">
        <v>38</v>
      </c>
      <c r="J32" s="29" t="s">
        <v>66</v>
      </c>
    </row>
    <row r="33" s="1" customFormat="1" ht="14.25" hidden="1" spans="1:10">
      <c r="A33" s="33"/>
      <c r="B33" s="20">
        <v>0.4</v>
      </c>
      <c r="C33" s="17">
        <v>88.43</v>
      </c>
      <c r="D33" s="16">
        <v>9365</v>
      </c>
      <c r="E33" s="17">
        <v>3.03</v>
      </c>
      <c r="F33" s="17">
        <v>19.62</v>
      </c>
      <c r="G33" s="16">
        <v>4043</v>
      </c>
      <c r="H33" s="16">
        <v>1735</v>
      </c>
      <c r="I33" s="17">
        <v>5.4</v>
      </c>
      <c r="J33" s="33" t="s">
        <v>343</v>
      </c>
    </row>
    <row r="34" s="1" customFormat="1" ht="14.25" hidden="1" spans="1:10">
      <c r="A34" s="33"/>
      <c r="B34" s="20">
        <v>0.45</v>
      </c>
      <c r="C34" s="17">
        <v>88.35</v>
      </c>
      <c r="D34" s="16">
        <v>10856</v>
      </c>
      <c r="E34" s="17">
        <v>3.51</v>
      </c>
      <c r="F34" s="17">
        <v>23.7</v>
      </c>
      <c r="G34" s="16">
        <v>4340</v>
      </c>
      <c r="H34" s="16">
        <v>2094</v>
      </c>
      <c r="I34" s="17">
        <v>5.19</v>
      </c>
      <c r="J34" s="33"/>
    </row>
    <row r="35" hidden="1" spans="1:10">
      <c r="A35" s="33"/>
      <c r="B35" s="20">
        <v>0.5</v>
      </c>
      <c r="C35" s="17">
        <v>88.17</v>
      </c>
      <c r="D35" s="16">
        <v>14816</v>
      </c>
      <c r="E35" s="17">
        <v>4.81</v>
      </c>
      <c r="F35" s="17">
        <v>35.94</v>
      </c>
      <c r="G35" s="16">
        <v>5029</v>
      </c>
      <c r="H35" s="16">
        <v>3169</v>
      </c>
      <c r="I35" s="17">
        <v>4.68</v>
      </c>
      <c r="J35" s="33"/>
    </row>
    <row r="36" hidden="1" spans="1:10">
      <c r="A36" s="33"/>
      <c r="B36" s="20">
        <v>0.55</v>
      </c>
      <c r="C36" s="17">
        <v>88.11</v>
      </c>
      <c r="D36" s="16">
        <v>15812</v>
      </c>
      <c r="E36" s="17">
        <v>5.13</v>
      </c>
      <c r="F36" s="17">
        <v>39.04</v>
      </c>
      <c r="G36" s="16">
        <v>5181</v>
      </c>
      <c r="H36" s="16">
        <v>3440</v>
      </c>
      <c r="I36" s="17">
        <v>4.6</v>
      </c>
      <c r="J36" s="33"/>
    </row>
    <row r="37" hidden="1" spans="1:10">
      <c r="A37" s="33"/>
      <c r="B37" s="20">
        <v>0.6</v>
      </c>
      <c r="C37" s="17">
        <v>88.05</v>
      </c>
      <c r="D37" s="16">
        <v>16830</v>
      </c>
      <c r="E37" s="17">
        <v>5.47</v>
      </c>
      <c r="F37" s="17">
        <v>42.43</v>
      </c>
      <c r="G37" s="16">
        <v>5335</v>
      </c>
      <c r="H37" s="16">
        <v>3736</v>
      </c>
      <c r="I37" s="17">
        <v>4.51</v>
      </c>
      <c r="J37" s="33"/>
    </row>
    <row r="38" hidden="1" spans="1:10">
      <c r="A38" s="33"/>
      <c r="B38" s="20">
        <v>0.65</v>
      </c>
      <c r="C38" s="17">
        <v>87.98</v>
      </c>
      <c r="D38" s="16">
        <v>18146</v>
      </c>
      <c r="E38" s="17">
        <v>5.91</v>
      </c>
      <c r="F38" s="17">
        <v>46.87</v>
      </c>
      <c r="G38" s="16">
        <v>5527</v>
      </c>
      <c r="H38" s="16">
        <v>4123</v>
      </c>
      <c r="I38" s="17">
        <v>4.4</v>
      </c>
      <c r="J38" s="33"/>
    </row>
    <row r="39" hidden="1" spans="1:10">
      <c r="A39" s="33"/>
      <c r="B39" s="20">
        <v>0.7</v>
      </c>
      <c r="C39" s="17">
        <v>87.89</v>
      </c>
      <c r="D39" s="16">
        <v>19478</v>
      </c>
      <c r="E39" s="17">
        <v>6.36</v>
      </c>
      <c r="F39" s="17">
        <v>51.8</v>
      </c>
      <c r="G39" s="16">
        <v>5714</v>
      </c>
      <c r="H39" s="16">
        <v>4553</v>
      </c>
      <c r="I39" s="17">
        <v>4.28</v>
      </c>
      <c r="J39" s="33"/>
    </row>
    <row r="40" hidden="1" spans="1:10">
      <c r="A40" s="33"/>
      <c r="B40" s="20">
        <v>0.75</v>
      </c>
      <c r="C40" s="17">
        <v>87.82</v>
      </c>
      <c r="D40" s="16">
        <v>20688</v>
      </c>
      <c r="E40" s="17">
        <v>6.77</v>
      </c>
      <c r="F40" s="17">
        <v>56.27</v>
      </c>
      <c r="G40" s="16">
        <v>5872</v>
      </c>
      <c r="H40" s="16">
        <v>4941</v>
      </c>
      <c r="I40" s="17">
        <v>4.19</v>
      </c>
      <c r="J40" s="33"/>
    </row>
    <row r="41" hidden="1" spans="1:10">
      <c r="A41" s="33"/>
      <c r="B41" s="20">
        <v>0.8</v>
      </c>
      <c r="C41" s="17">
        <v>87.74</v>
      </c>
      <c r="D41" s="16">
        <v>21843</v>
      </c>
      <c r="E41" s="17">
        <v>7.17</v>
      </c>
      <c r="F41" s="17">
        <v>60.45</v>
      </c>
      <c r="G41" s="16">
        <v>6021</v>
      </c>
      <c r="H41" s="16">
        <v>5304</v>
      </c>
      <c r="I41" s="17">
        <v>4.12</v>
      </c>
      <c r="J41" s="33"/>
    </row>
    <row r="42" hidden="1" spans="1:10">
      <c r="A42" s="33"/>
      <c r="B42" s="20">
        <v>0.9</v>
      </c>
      <c r="C42" s="17">
        <v>87.53</v>
      </c>
      <c r="D42" s="16">
        <v>24970</v>
      </c>
      <c r="E42" s="17">
        <v>8.27</v>
      </c>
      <c r="F42" s="17">
        <v>73.77</v>
      </c>
      <c r="G42" s="16">
        <v>6400</v>
      </c>
      <c r="H42" s="16">
        <v>6457</v>
      </c>
      <c r="I42" s="17">
        <v>3.87</v>
      </c>
      <c r="J42" s="33"/>
    </row>
    <row r="43" spans="1:10">
      <c r="A43" s="33"/>
      <c r="B43" s="20">
        <v>1</v>
      </c>
      <c r="C43" s="17">
        <v>87.22</v>
      </c>
      <c r="D43" s="16">
        <v>28638</v>
      </c>
      <c r="E43" s="17">
        <v>9.66</v>
      </c>
      <c r="F43" s="17">
        <v>91.9</v>
      </c>
      <c r="G43" s="16">
        <v>6811</v>
      </c>
      <c r="H43" s="16">
        <v>8015</v>
      </c>
      <c r="I43" s="17">
        <v>3.57</v>
      </c>
      <c r="J43" s="33"/>
    </row>
    <row r="44" s="1" customFormat="1" ht="14.25" hidden="1" spans="1:10">
      <c r="A44" s="11" t="s">
        <v>15</v>
      </c>
      <c r="B44" s="11" t="s">
        <v>45</v>
      </c>
      <c r="C44" s="11" t="s">
        <v>46</v>
      </c>
      <c r="D44" s="11" t="s">
        <v>19</v>
      </c>
      <c r="E44" s="11" t="s">
        <v>47</v>
      </c>
      <c r="F44" s="11" t="s">
        <v>48</v>
      </c>
      <c r="G44" s="11" t="s">
        <v>49</v>
      </c>
      <c r="H44" s="11" t="s">
        <v>50</v>
      </c>
      <c r="I44" s="11" t="s">
        <v>20</v>
      </c>
      <c r="J44" s="11" t="s">
        <v>51</v>
      </c>
    </row>
    <row r="45" s="1" customFormat="1" ht="19.5" hidden="1" spans="1:10">
      <c r="A45" s="12" t="s">
        <v>52</v>
      </c>
      <c r="B45" s="12" t="s">
        <v>53</v>
      </c>
      <c r="C45" s="12" t="s">
        <v>54</v>
      </c>
      <c r="D45" s="12" t="s">
        <v>55</v>
      </c>
      <c r="E45" s="12" t="s">
        <v>56</v>
      </c>
      <c r="F45" s="12" t="s">
        <v>57</v>
      </c>
      <c r="G45" s="12" t="s">
        <v>58</v>
      </c>
      <c r="H45" s="12" t="s">
        <v>59</v>
      </c>
      <c r="I45" s="12" t="s">
        <v>29</v>
      </c>
      <c r="J45" s="12" t="s">
        <v>60</v>
      </c>
    </row>
    <row r="46" s="1" customFormat="1" ht="13" hidden="1" customHeight="1" spans="1:10">
      <c r="A46" s="47" t="s">
        <v>344</v>
      </c>
      <c r="B46" s="29" t="s">
        <v>62</v>
      </c>
      <c r="C46" s="29" t="s">
        <v>63</v>
      </c>
      <c r="D46" s="29" t="s">
        <v>37</v>
      </c>
      <c r="E46" s="29" t="s">
        <v>64</v>
      </c>
      <c r="F46" s="29" t="s">
        <v>36</v>
      </c>
      <c r="G46" s="29" t="s">
        <v>65</v>
      </c>
      <c r="H46" s="29" t="s">
        <v>35</v>
      </c>
      <c r="I46" s="29" t="s">
        <v>38</v>
      </c>
      <c r="J46" s="29" t="s">
        <v>66</v>
      </c>
    </row>
    <row r="47" hidden="1" spans="1:10">
      <c r="A47" s="47"/>
      <c r="B47" s="20">
        <v>0.4</v>
      </c>
      <c r="C47" s="17">
        <v>88.45</v>
      </c>
      <c r="D47" s="16">
        <v>9948</v>
      </c>
      <c r="E47" s="17">
        <v>3.39</v>
      </c>
      <c r="F47" s="17">
        <v>20.68</v>
      </c>
      <c r="G47" s="16">
        <v>3877</v>
      </c>
      <c r="H47" s="16">
        <v>1829</v>
      </c>
      <c r="I47" s="17">
        <v>5.44</v>
      </c>
      <c r="J47" s="38" t="s">
        <v>345</v>
      </c>
    </row>
    <row r="48" hidden="1" spans="1:10">
      <c r="A48" s="47"/>
      <c r="B48" s="20">
        <v>0.45</v>
      </c>
      <c r="C48" s="17">
        <v>88.36</v>
      </c>
      <c r="D48" s="16">
        <v>11579</v>
      </c>
      <c r="E48" s="17">
        <v>3.98</v>
      </c>
      <c r="F48" s="17">
        <v>25.56</v>
      </c>
      <c r="G48" s="16">
        <v>4188</v>
      </c>
      <c r="H48" s="16">
        <v>2259</v>
      </c>
      <c r="I48" s="17">
        <v>5.13</v>
      </c>
      <c r="J48" s="44"/>
    </row>
    <row r="49" hidden="1" spans="1:10">
      <c r="A49" s="47"/>
      <c r="B49" s="20">
        <v>0.5</v>
      </c>
      <c r="C49" s="17">
        <v>88.24</v>
      </c>
      <c r="D49" s="16">
        <v>14205</v>
      </c>
      <c r="E49" s="17">
        <v>4.88</v>
      </c>
      <c r="F49" s="17">
        <v>33.47</v>
      </c>
      <c r="G49" s="16">
        <v>4620</v>
      </c>
      <c r="H49" s="16">
        <v>2953</v>
      </c>
      <c r="I49" s="17">
        <v>4.81</v>
      </c>
      <c r="J49" s="44"/>
    </row>
    <row r="50" hidden="1" spans="1:10">
      <c r="A50" s="47"/>
      <c r="B50" s="20">
        <v>0.55</v>
      </c>
      <c r="C50" s="17">
        <v>88.06</v>
      </c>
      <c r="D50" s="16">
        <v>17398</v>
      </c>
      <c r="E50" s="17">
        <v>6.04</v>
      </c>
      <c r="F50" s="17">
        <v>44.42</v>
      </c>
      <c r="G50" s="16">
        <v>5080</v>
      </c>
      <c r="H50" s="16">
        <v>3911</v>
      </c>
      <c r="I50" s="17">
        <v>4.45</v>
      </c>
      <c r="J50" s="44"/>
    </row>
    <row r="51" hidden="1" spans="1:10">
      <c r="A51" s="47"/>
      <c r="B51" s="20">
        <v>0.6</v>
      </c>
      <c r="C51" s="17">
        <v>87.98</v>
      </c>
      <c r="D51" s="16">
        <v>18740</v>
      </c>
      <c r="E51" s="17">
        <v>6.5</v>
      </c>
      <c r="F51" s="17">
        <v>49.06</v>
      </c>
      <c r="G51" s="16">
        <v>5260</v>
      </c>
      <c r="H51" s="16">
        <v>4316</v>
      </c>
      <c r="I51" s="17">
        <v>4.34</v>
      </c>
      <c r="J51" s="44"/>
    </row>
    <row r="52" hidden="1" spans="1:10">
      <c r="A52" s="47"/>
      <c r="B52" s="20">
        <v>0.65</v>
      </c>
      <c r="C52" s="17">
        <v>87.89</v>
      </c>
      <c r="D52" s="16">
        <v>20191</v>
      </c>
      <c r="E52" s="17">
        <v>7.01</v>
      </c>
      <c r="F52" s="17">
        <v>54.24</v>
      </c>
      <c r="G52" s="16">
        <v>5439</v>
      </c>
      <c r="H52" s="16">
        <v>4767</v>
      </c>
      <c r="I52" s="17">
        <v>4.24</v>
      </c>
      <c r="J52" s="44"/>
    </row>
    <row r="53" hidden="1" spans="1:10">
      <c r="A53" s="47"/>
      <c r="B53" s="20">
        <v>0.7</v>
      </c>
      <c r="C53" s="17">
        <v>87.79</v>
      </c>
      <c r="D53" s="16">
        <v>21616</v>
      </c>
      <c r="E53" s="17">
        <v>7.52</v>
      </c>
      <c r="F53" s="17">
        <v>59.86</v>
      </c>
      <c r="G53" s="16">
        <v>5618</v>
      </c>
      <c r="H53" s="16">
        <v>5256</v>
      </c>
      <c r="I53" s="17">
        <v>4.11</v>
      </c>
      <c r="J53" s="44"/>
    </row>
    <row r="54" hidden="1" spans="1:10">
      <c r="A54" s="47"/>
      <c r="B54" s="20">
        <v>0.75</v>
      </c>
      <c r="C54" s="17">
        <v>87.7</v>
      </c>
      <c r="D54" s="16">
        <v>23032</v>
      </c>
      <c r="E54" s="17">
        <v>8.01</v>
      </c>
      <c r="F54" s="17">
        <v>65.39</v>
      </c>
      <c r="G54" s="16">
        <v>5784</v>
      </c>
      <c r="H54" s="16">
        <v>5735</v>
      </c>
      <c r="I54" s="17">
        <v>4.02</v>
      </c>
      <c r="J54" s="44"/>
    </row>
    <row r="55" hidden="1" spans="1:10">
      <c r="A55" s="47"/>
      <c r="B55" s="20">
        <v>0.8</v>
      </c>
      <c r="C55" s="17">
        <v>87.61</v>
      </c>
      <c r="D55" s="16">
        <v>24321</v>
      </c>
      <c r="E55" s="17">
        <v>8.52</v>
      </c>
      <c r="F55" s="17">
        <v>71.18</v>
      </c>
      <c r="G55" s="16">
        <v>5943</v>
      </c>
      <c r="H55" s="16">
        <v>6236</v>
      </c>
      <c r="I55" s="17">
        <v>3.9</v>
      </c>
      <c r="J55" s="44"/>
    </row>
    <row r="56" hidden="1" spans="1:10">
      <c r="A56" s="47"/>
      <c r="B56" s="20">
        <v>0.9</v>
      </c>
      <c r="C56" s="17">
        <v>87.4</v>
      </c>
      <c r="D56" s="16">
        <v>27258</v>
      </c>
      <c r="E56" s="17">
        <v>9.6</v>
      </c>
      <c r="F56" s="17">
        <v>84.54</v>
      </c>
      <c r="G56" s="16">
        <v>6261</v>
      </c>
      <c r="H56" s="16">
        <v>7389</v>
      </c>
      <c r="I56" s="17">
        <v>3.69</v>
      </c>
      <c r="J56" s="44"/>
    </row>
    <row r="57" spans="1:10">
      <c r="A57" s="47"/>
      <c r="B57" s="20">
        <v>1</v>
      </c>
      <c r="C57" s="17">
        <v>87.14</v>
      </c>
      <c r="D57" s="16">
        <v>29968</v>
      </c>
      <c r="E57" s="17">
        <v>11.15</v>
      </c>
      <c r="F57" s="17">
        <v>104.67</v>
      </c>
      <c r="G57" s="16">
        <v>6674</v>
      </c>
      <c r="H57" s="16">
        <v>9122</v>
      </c>
      <c r="I57" s="17">
        <v>3.29</v>
      </c>
      <c r="J57" s="44"/>
    </row>
    <row r="58" s="1" customFormat="1" ht="24" hidden="1" customHeight="1" spans="1:10">
      <c r="A58" s="10" t="s">
        <v>69</v>
      </c>
      <c r="B58" s="10"/>
      <c r="C58" s="10"/>
      <c r="D58" s="10"/>
      <c r="E58" s="10"/>
      <c r="F58" s="10"/>
      <c r="G58" s="10"/>
      <c r="H58" s="10"/>
      <c r="I58" s="10"/>
      <c r="J58" s="10"/>
    </row>
    <row r="59" hidden="1" spans="1:10">
      <c r="A59" s="35" t="str">
        <f>_xlfn.DISPIMG("ID_010C84957683437A81E6BDB3D8964FFD",1)</f>
        <v>=DISPIMG("ID_010C84957683437A81E6BDB3D8964FFD",1)</v>
      </c>
      <c r="B59" s="35"/>
      <c r="C59" s="35"/>
      <c r="D59" s="35"/>
      <c r="E59" s="35"/>
      <c r="F59" s="35"/>
      <c r="G59" s="35"/>
      <c r="H59" s="35"/>
      <c r="I59" s="35"/>
      <c r="J59" s="35"/>
    </row>
    <row r="60" hidden="1" spans="1:10">
      <c r="A60" s="35"/>
      <c r="B60" s="35"/>
      <c r="C60" s="35"/>
      <c r="D60" s="35"/>
      <c r="E60" s="35"/>
      <c r="F60" s="35"/>
      <c r="G60" s="35"/>
      <c r="H60" s="35"/>
      <c r="I60" s="35"/>
      <c r="J60" s="35"/>
    </row>
    <row r="61" hidden="1" spans="1:10">
      <c r="A61" s="35"/>
      <c r="B61" s="35"/>
      <c r="C61" s="35"/>
      <c r="D61" s="35"/>
      <c r="E61" s="35"/>
      <c r="F61" s="35"/>
      <c r="G61" s="35"/>
      <c r="H61" s="35"/>
      <c r="I61" s="35"/>
      <c r="J61" s="35"/>
    </row>
    <row r="62" hidden="1" spans="1:10">
      <c r="A62" s="35"/>
      <c r="B62" s="35"/>
      <c r="C62" s="35"/>
      <c r="D62" s="35"/>
      <c r="E62" s="35"/>
      <c r="F62" s="35"/>
      <c r="G62" s="35"/>
      <c r="H62" s="35"/>
      <c r="I62" s="35"/>
      <c r="J62" s="35"/>
    </row>
    <row r="63" hidden="1" spans="1:10">
      <c r="A63" s="35"/>
      <c r="B63" s="35"/>
      <c r="C63" s="35"/>
      <c r="D63" s="35"/>
      <c r="E63" s="35"/>
      <c r="F63" s="35"/>
      <c r="G63" s="35"/>
      <c r="H63" s="35"/>
      <c r="I63" s="35"/>
      <c r="J63" s="35"/>
    </row>
    <row r="64" hidden="1" spans="1:10">
      <c r="A64" s="35"/>
      <c r="B64" s="35"/>
      <c r="C64" s="35"/>
      <c r="D64" s="35"/>
      <c r="E64" s="35"/>
      <c r="F64" s="35"/>
      <c r="G64" s="35"/>
      <c r="H64" s="35"/>
      <c r="I64" s="35"/>
      <c r="J64" s="35"/>
    </row>
    <row r="65" hidden="1" spans="1:10">
      <c r="A65" s="35"/>
      <c r="B65" s="35"/>
      <c r="C65" s="35"/>
      <c r="D65" s="35"/>
      <c r="E65" s="35"/>
      <c r="F65" s="35"/>
      <c r="G65" s="35"/>
      <c r="H65" s="35"/>
      <c r="I65" s="35"/>
      <c r="J65" s="35"/>
    </row>
    <row r="66" hidden="1" spans="1:10">
      <c r="A66" s="35"/>
      <c r="B66" s="35"/>
      <c r="C66" s="35"/>
      <c r="D66" s="35"/>
      <c r="E66" s="35"/>
      <c r="F66" s="35"/>
      <c r="G66" s="35"/>
      <c r="H66" s="35"/>
      <c r="I66" s="35"/>
      <c r="J66" s="35"/>
    </row>
    <row r="67" hidden="1" spans="1:10">
      <c r="A67" s="35"/>
      <c r="B67" s="35"/>
      <c r="C67" s="35"/>
      <c r="D67" s="35"/>
      <c r="E67" s="35"/>
      <c r="F67" s="35"/>
      <c r="G67" s="35"/>
      <c r="H67" s="35"/>
      <c r="I67" s="35"/>
      <c r="J67" s="35"/>
    </row>
    <row r="68" hidden="1" spans="1:10">
      <c r="A68" s="35"/>
      <c r="B68" s="35"/>
      <c r="C68" s="35"/>
      <c r="D68" s="35"/>
      <c r="E68" s="35"/>
      <c r="F68" s="35"/>
      <c r="G68" s="35"/>
      <c r="H68" s="35"/>
      <c r="I68" s="35"/>
      <c r="J68" s="35"/>
    </row>
    <row r="69" hidden="1" spans="1:10">
      <c r="A69" s="35"/>
      <c r="B69" s="35"/>
      <c r="C69" s="35"/>
      <c r="D69" s="35"/>
      <c r="E69" s="35"/>
      <c r="F69" s="35"/>
      <c r="G69" s="35"/>
      <c r="H69" s="35"/>
      <c r="I69" s="35"/>
      <c r="J69" s="35"/>
    </row>
    <row r="70" hidden="1" spans="1:10">
      <c r="A70" s="35"/>
      <c r="B70" s="35"/>
      <c r="C70" s="35"/>
      <c r="D70" s="35"/>
      <c r="E70" s="35"/>
      <c r="F70" s="35"/>
      <c r="G70" s="35"/>
      <c r="H70" s="35"/>
      <c r="I70" s="35"/>
      <c r="J70" s="35"/>
    </row>
    <row r="71" hidden="1" spans="1:10">
      <c r="A71" s="35"/>
      <c r="B71" s="35"/>
      <c r="C71" s="35"/>
      <c r="D71" s="35"/>
      <c r="E71" s="35"/>
      <c r="F71" s="35"/>
      <c r="G71" s="35"/>
      <c r="H71" s="35"/>
      <c r="I71" s="35"/>
      <c r="J71" s="35"/>
    </row>
    <row r="72" hidden="1" spans="1:10">
      <c r="A72" s="35"/>
      <c r="B72" s="35"/>
      <c r="C72" s="35"/>
      <c r="D72" s="35"/>
      <c r="E72" s="35"/>
      <c r="F72" s="35"/>
      <c r="G72" s="35"/>
      <c r="H72" s="35"/>
      <c r="I72" s="35"/>
      <c r="J72" s="35"/>
    </row>
    <row r="73" hidden="1" spans="1:10">
      <c r="A73" s="35"/>
      <c r="B73" s="35"/>
      <c r="C73" s="35"/>
      <c r="D73" s="35"/>
      <c r="E73" s="35"/>
      <c r="F73" s="35"/>
      <c r="G73" s="35"/>
      <c r="H73" s="35"/>
      <c r="I73" s="35"/>
      <c r="J73" s="35"/>
    </row>
    <row r="74" hidden="1" spans="1:10">
      <c r="A74" s="35"/>
      <c r="B74" s="35"/>
      <c r="C74" s="35"/>
      <c r="D74" s="35"/>
      <c r="E74" s="35"/>
      <c r="F74" s="35"/>
      <c r="G74" s="35"/>
      <c r="H74" s="35"/>
      <c r="I74" s="35"/>
      <c r="J74" s="35"/>
    </row>
    <row r="75" hidden="1" spans="1:10">
      <c r="A75" s="35"/>
      <c r="B75" s="35"/>
      <c r="C75" s="35"/>
      <c r="D75" s="35"/>
      <c r="E75" s="35"/>
      <c r="F75" s="35"/>
      <c r="G75" s="35"/>
      <c r="H75" s="35"/>
      <c r="I75" s="35"/>
      <c r="J75" s="35"/>
    </row>
    <row r="76" hidden="1" spans="1:10">
      <c r="A76" s="35"/>
      <c r="B76" s="35"/>
      <c r="C76" s="35"/>
      <c r="D76" s="35"/>
      <c r="E76" s="35"/>
      <c r="F76" s="35"/>
      <c r="G76" s="35"/>
      <c r="H76" s="35"/>
      <c r="I76" s="35"/>
      <c r="J76" s="35"/>
    </row>
  </sheetData>
  <autoFilter xmlns:etc="http://www.wps.cn/officeDocument/2017/etCustomData" ref="A17:K76" etc:filterBottomFollowUsedRange="0">
    <filterColumn colId="1">
      <customFilters>
        <customFilter operator="equal" val="100.%"/>
      </customFilters>
    </filterColumn>
    <extLst/>
  </autoFilter>
  <mergeCells count="32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A15:J15"/>
    <mergeCell ref="A58:J58"/>
    <mergeCell ref="A11:A14"/>
    <mergeCell ref="A18:A29"/>
    <mergeCell ref="A32:A43"/>
    <mergeCell ref="A46:A57"/>
    <mergeCell ref="J19:J29"/>
    <mergeCell ref="J33:J43"/>
    <mergeCell ref="J47:J57"/>
    <mergeCell ref="A2:D7"/>
    <mergeCell ref="A59:J76"/>
  </mergeCells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76"/>
  <sheetViews>
    <sheetView zoomScale="115" zoomScaleNormal="115" topLeftCell="A5" workbookViewId="0">
      <selection activeCell="I13" sqref="I13"/>
    </sheetView>
  </sheetViews>
  <sheetFormatPr defaultColWidth="9" defaultRowHeight="13.5"/>
  <cols>
    <col min="1" max="10" width="10" customWidth="1"/>
    <col min="11" max="16382" width="10"/>
  </cols>
  <sheetData>
    <row r="1" s="1" customFormat="1" ht="54" customHeight="1" spans="1:10">
      <c r="A1" s="2" t="s">
        <v>346</v>
      </c>
      <c r="B1" s="3"/>
      <c r="C1" s="3"/>
      <c r="D1" s="3"/>
      <c r="E1" s="4" t="s">
        <v>1</v>
      </c>
      <c r="F1" s="5"/>
      <c r="G1" s="5"/>
      <c r="H1" s="5"/>
      <c r="I1" s="5"/>
      <c r="J1" s="5"/>
    </row>
    <row r="2" s="1" customFormat="1" ht="34" customHeight="1" spans="1:10">
      <c r="A2" s="6" t="str">
        <f>_xlfn.DISPIMG("ID_B2EF6D64F454439686CDABBAFE9072CA",1)</f>
        <v>=DISPIMG("ID_B2EF6D64F454439686CDABBAFE9072CA",1)</v>
      </c>
      <c r="B2" s="7"/>
      <c r="C2" s="7"/>
      <c r="D2" s="7"/>
      <c r="E2" s="8" t="s">
        <v>2</v>
      </c>
      <c r="F2" s="9"/>
      <c r="G2" s="9"/>
      <c r="H2" s="9" t="s">
        <v>347</v>
      </c>
      <c r="I2" s="9"/>
      <c r="J2" s="9"/>
    </row>
    <row r="3" s="1" customFormat="1" ht="34" customHeight="1" spans="1:10">
      <c r="A3" s="7"/>
      <c r="B3" s="7"/>
      <c r="C3" s="7"/>
      <c r="D3" s="7"/>
      <c r="E3" s="8" t="s">
        <v>4</v>
      </c>
      <c r="F3" s="9"/>
      <c r="G3" s="9"/>
      <c r="H3" s="9" t="s">
        <v>222</v>
      </c>
      <c r="I3" s="9"/>
      <c r="J3" s="9"/>
    </row>
    <row r="4" s="1" customFormat="1" ht="34" customHeight="1" spans="1:10">
      <c r="A4" s="7"/>
      <c r="B4" s="7"/>
      <c r="C4" s="7"/>
      <c r="D4" s="7"/>
      <c r="E4" s="8" t="s">
        <v>6</v>
      </c>
      <c r="F4" s="9"/>
      <c r="G4" s="9"/>
      <c r="H4" s="9" t="s">
        <v>335</v>
      </c>
      <c r="I4" s="9"/>
      <c r="J4" s="9"/>
    </row>
    <row r="5" s="1" customFormat="1" ht="34" customHeight="1" spans="1:10">
      <c r="A5" s="7"/>
      <c r="B5" s="7"/>
      <c r="C5" s="7"/>
      <c r="D5" s="7"/>
      <c r="E5" s="8" t="s">
        <v>8</v>
      </c>
      <c r="F5" s="9"/>
      <c r="G5" s="9"/>
      <c r="H5" s="8" t="s">
        <v>336</v>
      </c>
      <c r="I5" s="9"/>
      <c r="J5" s="9"/>
    </row>
    <row r="6" s="1" customFormat="1" ht="34" customHeight="1" spans="1:10">
      <c r="A6" s="7"/>
      <c r="B6" s="7"/>
      <c r="C6" s="7"/>
      <c r="D6" s="7"/>
      <c r="E6" s="8" t="s">
        <v>10</v>
      </c>
      <c r="F6" s="9"/>
      <c r="G6" s="9"/>
      <c r="H6" s="9" t="s">
        <v>348</v>
      </c>
      <c r="I6" s="9"/>
      <c r="J6" s="9"/>
    </row>
    <row r="7" s="1" customFormat="1" ht="34" customHeight="1" spans="1:10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349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90</v>
      </c>
      <c r="C12" s="16">
        <v>9321</v>
      </c>
      <c r="D12" s="17">
        <v>107.02</v>
      </c>
      <c r="E12" s="16">
        <v>29953</v>
      </c>
      <c r="F12" s="17">
        <v>3.21</v>
      </c>
      <c r="G12" s="15" t="s">
        <v>325</v>
      </c>
      <c r="H12" s="15"/>
      <c r="I12" s="28">
        <v>23.5405405405405</v>
      </c>
      <c r="J12" s="28">
        <v>40</v>
      </c>
    </row>
    <row r="13" s="1" customFormat="1" ht="14.25" spans="1:10">
      <c r="A13" s="13"/>
      <c r="B13" s="15">
        <v>90</v>
      </c>
      <c r="C13" s="16">
        <v>9015</v>
      </c>
      <c r="D13" s="17">
        <v>104.38</v>
      </c>
      <c r="E13" s="16">
        <v>32003</v>
      </c>
      <c r="F13" s="17">
        <v>3.55</v>
      </c>
      <c r="G13" s="15" t="s">
        <v>350</v>
      </c>
      <c r="H13" s="15"/>
      <c r="I13" s="28">
        <v>23.5405405405405</v>
      </c>
      <c r="J13" s="28">
        <v>40</v>
      </c>
    </row>
    <row r="14" s="1" customFormat="1" ht="14.25" spans="1:10">
      <c r="A14" s="13"/>
      <c r="B14" s="15">
        <v>90</v>
      </c>
      <c r="C14" s="16">
        <v>10518</v>
      </c>
      <c r="D14" s="17">
        <v>120.52</v>
      </c>
      <c r="E14" s="16">
        <v>33242</v>
      </c>
      <c r="F14" s="17">
        <v>3.2</v>
      </c>
      <c r="G14" s="15" t="s">
        <v>351</v>
      </c>
      <c r="H14" s="15"/>
      <c r="I14" s="28">
        <v>23.5864864864865</v>
      </c>
      <c r="J14" s="28">
        <v>40</v>
      </c>
    </row>
    <row r="15" s="1" customFormat="1" ht="24" customHeight="1" spans="1:10">
      <c r="A15" s="10" t="s">
        <v>44</v>
      </c>
      <c r="B15" s="10"/>
      <c r="C15" s="10"/>
      <c r="D15" s="10"/>
      <c r="E15" s="10"/>
      <c r="F15" s="10"/>
      <c r="G15" s="10"/>
      <c r="H15" s="10"/>
      <c r="I15" s="10"/>
      <c r="J15" s="10"/>
    </row>
    <row r="16" s="1" customFormat="1" ht="13" customHeight="1" spans="1:10">
      <c r="A16" s="11" t="s">
        <v>15</v>
      </c>
      <c r="B16" s="11" t="s">
        <v>45</v>
      </c>
      <c r="C16" s="11" t="s">
        <v>46</v>
      </c>
      <c r="D16" s="11" t="s">
        <v>19</v>
      </c>
      <c r="E16" s="11" t="s">
        <v>47</v>
      </c>
      <c r="F16" s="11" t="s">
        <v>48</v>
      </c>
      <c r="G16" s="11" t="s">
        <v>49</v>
      </c>
      <c r="H16" s="11" t="s">
        <v>50</v>
      </c>
      <c r="I16" s="11" t="s">
        <v>20</v>
      </c>
      <c r="J16" s="11" t="s">
        <v>51</v>
      </c>
    </row>
    <row r="17" s="1" customFormat="1" ht="19.5" spans="1:10">
      <c r="A17" s="12" t="s">
        <v>52</v>
      </c>
      <c r="B17" s="12" t="s">
        <v>53</v>
      </c>
      <c r="C17" s="12" t="s">
        <v>54</v>
      </c>
      <c r="D17" s="12" t="s">
        <v>55</v>
      </c>
      <c r="E17" s="12" t="s">
        <v>56</v>
      </c>
      <c r="F17" s="12" t="s">
        <v>57</v>
      </c>
      <c r="G17" s="12" t="s">
        <v>58</v>
      </c>
      <c r="H17" s="12" t="s">
        <v>59</v>
      </c>
      <c r="I17" s="12" t="s">
        <v>29</v>
      </c>
      <c r="J17" s="12" t="s">
        <v>60</v>
      </c>
    </row>
    <row r="18" s="1" customFormat="1" ht="14.25" hidden="1" spans="1:10">
      <c r="A18" s="18" t="s">
        <v>352</v>
      </c>
      <c r="B18" s="14" t="s">
        <v>62</v>
      </c>
      <c r="C18" s="14" t="s">
        <v>63</v>
      </c>
      <c r="D18" s="14" t="s">
        <v>37</v>
      </c>
      <c r="E18" s="14" t="s">
        <v>64</v>
      </c>
      <c r="F18" s="14" t="s">
        <v>36</v>
      </c>
      <c r="G18" s="14" t="s">
        <v>65</v>
      </c>
      <c r="H18" s="14" t="s">
        <v>35</v>
      </c>
      <c r="I18" s="14" t="s">
        <v>38</v>
      </c>
      <c r="J18" s="14" t="s">
        <v>66</v>
      </c>
    </row>
    <row r="19" s="1" customFormat="1" ht="14.25" hidden="1" spans="1:10">
      <c r="A19" s="19"/>
      <c r="B19" s="20">
        <v>0.4</v>
      </c>
      <c r="C19" s="17">
        <v>88.31</v>
      </c>
      <c r="D19" s="16">
        <v>10846</v>
      </c>
      <c r="E19" s="17">
        <v>3.74</v>
      </c>
      <c r="F19" s="17">
        <v>24.4</v>
      </c>
      <c r="G19" s="16">
        <v>4052</v>
      </c>
      <c r="H19" s="16">
        <v>2155</v>
      </c>
      <c r="I19" s="17">
        <v>5.03</v>
      </c>
      <c r="J19" s="43" t="s">
        <v>353</v>
      </c>
    </row>
    <row r="20" s="1" customFormat="1" ht="14.25" hidden="1" spans="1:10">
      <c r="A20" s="19"/>
      <c r="B20" s="20">
        <v>0.45</v>
      </c>
      <c r="C20" s="17">
        <v>88.23</v>
      </c>
      <c r="D20" s="16">
        <v>12624</v>
      </c>
      <c r="E20" s="17">
        <v>4.35</v>
      </c>
      <c r="F20" s="17">
        <v>29.58</v>
      </c>
      <c r="G20" s="16">
        <v>4346</v>
      </c>
      <c r="H20" s="16">
        <v>2610</v>
      </c>
      <c r="I20" s="17">
        <v>4.84</v>
      </c>
      <c r="J20" s="43"/>
    </row>
    <row r="21" s="1" customFormat="1" ht="14.25" hidden="1" spans="1:10">
      <c r="A21" s="19"/>
      <c r="B21" s="20">
        <v>0.5</v>
      </c>
      <c r="C21" s="17">
        <v>88.01</v>
      </c>
      <c r="D21" s="16">
        <v>17111</v>
      </c>
      <c r="E21" s="17">
        <v>5.92</v>
      </c>
      <c r="F21" s="17">
        <v>44.27</v>
      </c>
      <c r="G21" s="16">
        <v>5016</v>
      </c>
      <c r="H21" s="16">
        <v>3896</v>
      </c>
      <c r="I21" s="17">
        <v>4.39</v>
      </c>
      <c r="J21" s="43"/>
    </row>
    <row r="22" s="1" customFormat="1" ht="14.25" hidden="1" spans="1:10">
      <c r="A22" s="19"/>
      <c r="B22" s="20">
        <v>0.55</v>
      </c>
      <c r="C22" s="17">
        <v>87.95</v>
      </c>
      <c r="D22" s="16">
        <v>18147</v>
      </c>
      <c r="E22" s="17">
        <v>6.28</v>
      </c>
      <c r="F22" s="17">
        <v>47.71</v>
      </c>
      <c r="G22" s="16">
        <v>5155</v>
      </c>
      <c r="H22" s="16">
        <v>4196</v>
      </c>
      <c r="I22" s="17">
        <v>4.32</v>
      </c>
      <c r="J22" s="43"/>
    </row>
    <row r="23" s="1" customFormat="1" ht="14.25" hidden="1" spans="1:10">
      <c r="A23" s="19"/>
      <c r="B23" s="20">
        <v>0.6</v>
      </c>
      <c r="C23" s="17">
        <v>87.89</v>
      </c>
      <c r="D23" s="16">
        <v>19175</v>
      </c>
      <c r="E23" s="17">
        <v>6.65</v>
      </c>
      <c r="F23" s="17">
        <v>51.32</v>
      </c>
      <c r="G23" s="16">
        <v>5293</v>
      </c>
      <c r="H23" s="16">
        <v>4511</v>
      </c>
      <c r="I23" s="17">
        <v>4.25</v>
      </c>
      <c r="J23" s="43"/>
    </row>
    <row r="24" s="1" customFormat="1" ht="14.25" hidden="1" spans="1:10">
      <c r="A24" s="19"/>
      <c r="B24" s="20">
        <v>0.65</v>
      </c>
      <c r="C24" s="17">
        <v>87.83</v>
      </c>
      <c r="D24" s="16">
        <v>20474</v>
      </c>
      <c r="E24" s="17">
        <v>7.13</v>
      </c>
      <c r="F24" s="17">
        <v>55.92</v>
      </c>
      <c r="G24" s="16">
        <v>5458</v>
      </c>
      <c r="H24" s="16">
        <v>4911</v>
      </c>
      <c r="I24" s="17">
        <v>4.17</v>
      </c>
      <c r="J24" s="43"/>
    </row>
    <row r="25" s="1" customFormat="1" ht="14.25" hidden="1" spans="1:10">
      <c r="A25" s="19"/>
      <c r="B25" s="20">
        <v>0.7</v>
      </c>
      <c r="C25" s="17">
        <v>87.73</v>
      </c>
      <c r="D25" s="16">
        <v>22122</v>
      </c>
      <c r="E25" s="17">
        <v>7.72</v>
      </c>
      <c r="F25" s="17">
        <v>62.11</v>
      </c>
      <c r="G25" s="16">
        <v>5654</v>
      </c>
      <c r="H25" s="16">
        <v>5449</v>
      </c>
      <c r="I25" s="17">
        <v>4.06</v>
      </c>
      <c r="J25" s="43"/>
    </row>
    <row r="26" s="1" customFormat="1" ht="14.25" hidden="1" spans="1:10">
      <c r="A26" s="19"/>
      <c r="B26" s="20">
        <v>0.75</v>
      </c>
      <c r="C26" s="17">
        <v>87.62</v>
      </c>
      <c r="D26" s="16">
        <v>23683</v>
      </c>
      <c r="E26" s="17">
        <v>8.31</v>
      </c>
      <c r="F26" s="17">
        <v>68.25</v>
      </c>
      <c r="G26" s="16">
        <v>5834</v>
      </c>
      <c r="H26" s="16">
        <v>5980</v>
      </c>
      <c r="I26" s="17">
        <v>3.96</v>
      </c>
      <c r="J26" s="43"/>
    </row>
    <row r="27" s="1" customFormat="1" ht="14.25" hidden="1" spans="1:10">
      <c r="A27" s="19"/>
      <c r="B27" s="20">
        <v>0.8</v>
      </c>
      <c r="C27" s="17">
        <v>87.55</v>
      </c>
      <c r="D27" s="16">
        <v>24875</v>
      </c>
      <c r="E27" s="17">
        <v>8.75</v>
      </c>
      <c r="F27" s="17">
        <v>72.85</v>
      </c>
      <c r="G27" s="16">
        <v>5971</v>
      </c>
      <c r="H27" s="16">
        <v>6378</v>
      </c>
      <c r="I27" s="17">
        <v>3.9</v>
      </c>
      <c r="J27" s="43"/>
    </row>
    <row r="28" s="1" customFormat="1" ht="14.25" hidden="1" spans="1:10">
      <c r="A28" s="19"/>
      <c r="B28" s="20">
        <v>0.9</v>
      </c>
      <c r="C28" s="17">
        <v>87.33</v>
      </c>
      <c r="D28" s="16">
        <v>28020</v>
      </c>
      <c r="E28" s="17">
        <v>9.96</v>
      </c>
      <c r="F28" s="17">
        <v>86.73</v>
      </c>
      <c r="G28" s="16">
        <v>6312</v>
      </c>
      <c r="H28" s="16">
        <v>7573</v>
      </c>
      <c r="I28" s="17">
        <v>3.7</v>
      </c>
      <c r="J28" s="43"/>
    </row>
    <row r="29" s="1" customFormat="1" ht="14.25" spans="1:10">
      <c r="A29" s="21"/>
      <c r="B29" s="20">
        <v>1</v>
      </c>
      <c r="C29" s="17">
        <v>87.1</v>
      </c>
      <c r="D29" s="16">
        <v>29953</v>
      </c>
      <c r="E29" s="17">
        <v>11.52</v>
      </c>
      <c r="F29" s="17">
        <v>107.02</v>
      </c>
      <c r="G29" s="16">
        <v>6731</v>
      </c>
      <c r="H29" s="16">
        <v>9321</v>
      </c>
      <c r="I29" s="17">
        <v>3.21</v>
      </c>
      <c r="J29" s="43"/>
    </row>
    <row r="30" s="1" customFormat="1" ht="13" hidden="1" customHeight="1" spans="1:10">
      <c r="A30" s="11" t="s">
        <v>15</v>
      </c>
      <c r="B30" s="11" t="s">
        <v>45</v>
      </c>
      <c r="C30" s="11" t="s">
        <v>46</v>
      </c>
      <c r="D30" s="11" t="s">
        <v>19</v>
      </c>
      <c r="E30" s="11" t="s">
        <v>47</v>
      </c>
      <c r="F30" s="11" t="s">
        <v>48</v>
      </c>
      <c r="G30" s="11" t="s">
        <v>49</v>
      </c>
      <c r="H30" s="11" t="s">
        <v>50</v>
      </c>
      <c r="I30" s="11" t="s">
        <v>20</v>
      </c>
      <c r="J30" s="11" t="s">
        <v>51</v>
      </c>
    </row>
    <row r="31" s="1" customFormat="1" ht="19.5" hidden="1" spans="1:10">
      <c r="A31" s="12" t="s">
        <v>52</v>
      </c>
      <c r="B31" s="12" t="s">
        <v>53</v>
      </c>
      <c r="C31" s="12" t="s">
        <v>54</v>
      </c>
      <c r="D31" s="12" t="s">
        <v>55</v>
      </c>
      <c r="E31" s="12" t="s">
        <v>56</v>
      </c>
      <c r="F31" s="12" t="s">
        <v>57</v>
      </c>
      <c r="G31" s="12" t="s">
        <v>58</v>
      </c>
      <c r="H31" s="12" t="s">
        <v>59</v>
      </c>
      <c r="I31" s="12" t="s">
        <v>29</v>
      </c>
      <c r="J31" s="12" t="s">
        <v>60</v>
      </c>
    </row>
    <row r="32" s="1" customFormat="1" ht="14.25" hidden="1" spans="1:10">
      <c r="A32" s="18" t="s">
        <v>354</v>
      </c>
      <c r="B32" s="14" t="s">
        <v>62</v>
      </c>
      <c r="C32" s="14" t="s">
        <v>63</v>
      </c>
      <c r="D32" s="14" t="s">
        <v>37</v>
      </c>
      <c r="E32" s="14" t="s">
        <v>64</v>
      </c>
      <c r="F32" s="14" t="s">
        <v>36</v>
      </c>
      <c r="G32" s="14" t="s">
        <v>65</v>
      </c>
      <c r="H32" s="14" t="s">
        <v>35</v>
      </c>
      <c r="I32" s="14" t="s">
        <v>38</v>
      </c>
      <c r="J32" s="14" t="s">
        <v>66</v>
      </c>
    </row>
    <row r="33" s="1" customFormat="1" ht="14.25" hidden="1" spans="1:10">
      <c r="A33" s="19"/>
      <c r="B33" s="20">
        <v>0.4</v>
      </c>
      <c r="C33" s="17">
        <v>88.37</v>
      </c>
      <c r="D33" s="16">
        <v>10995</v>
      </c>
      <c r="E33" s="17">
        <v>3.63</v>
      </c>
      <c r="F33" s="17">
        <v>23.88</v>
      </c>
      <c r="G33" s="16">
        <v>4095</v>
      </c>
      <c r="H33" s="16">
        <v>2110</v>
      </c>
      <c r="I33" s="17">
        <v>5.21</v>
      </c>
      <c r="J33" s="38" t="s">
        <v>355</v>
      </c>
    </row>
    <row r="34" s="1" customFormat="1" ht="14.25" hidden="1" spans="1:10">
      <c r="A34" s="19"/>
      <c r="B34" s="20">
        <v>0.45</v>
      </c>
      <c r="C34" s="17">
        <v>88.27</v>
      </c>
      <c r="D34" s="16">
        <v>12882</v>
      </c>
      <c r="E34" s="17">
        <v>4.26</v>
      </c>
      <c r="F34" s="17">
        <v>29.34</v>
      </c>
      <c r="G34" s="16">
        <v>4425</v>
      </c>
      <c r="H34" s="16">
        <v>2590</v>
      </c>
      <c r="I34" s="17">
        <v>4.97</v>
      </c>
      <c r="J34" s="40"/>
    </row>
    <row r="35" hidden="1" spans="1:10">
      <c r="A35" s="19"/>
      <c r="B35" s="20">
        <v>0.5</v>
      </c>
      <c r="C35" s="17">
        <v>88.04</v>
      </c>
      <c r="D35" s="16">
        <v>17074</v>
      </c>
      <c r="E35" s="17">
        <v>5.67</v>
      </c>
      <c r="F35" s="17">
        <v>42.82</v>
      </c>
      <c r="G35" s="16">
        <v>5058</v>
      </c>
      <c r="H35" s="16">
        <v>3770</v>
      </c>
      <c r="I35" s="17">
        <v>4.53</v>
      </c>
      <c r="J35" s="40"/>
    </row>
    <row r="36" hidden="1" spans="1:10">
      <c r="A36" s="19"/>
      <c r="B36" s="20">
        <v>0.55</v>
      </c>
      <c r="C36" s="17">
        <v>87.98</v>
      </c>
      <c r="D36" s="16">
        <v>18075</v>
      </c>
      <c r="E36" s="17">
        <v>5.98</v>
      </c>
      <c r="F36" s="17">
        <v>45.97</v>
      </c>
      <c r="G36" s="16">
        <v>5190</v>
      </c>
      <c r="H36" s="16">
        <v>4045</v>
      </c>
      <c r="I36" s="17">
        <v>4.47</v>
      </c>
      <c r="J36" s="40"/>
    </row>
    <row r="37" hidden="1" spans="1:10">
      <c r="A37" s="19"/>
      <c r="B37" s="20">
        <v>0.6</v>
      </c>
      <c r="C37" s="17">
        <v>87.93</v>
      </c>
      <c r="D37" s="16">
        <v>19148</v>
      </c>
      <c r="E37" s="17">
        <v>6.33</v>
      </c>
      <c r="F37" s="17">
        <v>49.62</v>
      </c>
      <c r="G37" s="16">
        <v>5332</v>
      </c>
      <c r="H37" s="16">
        <v>4363</v>
      </c>
      <c r="I37" s="17">
        <v>4.39</v>
      </c>
      <c r="J37" s="40"/>
    </row>
    <row r="38" hidden="1" spans="1:10">
      <c r="A38" s="19"/>
      <c r="B38" s="20">
        <v>0.65</v>
      </c>
      <c r="C38" s="17">
        <v>87.86</v>
      </c>
      <c r="D38" s="16">
        <v>20481</v>
      </c>
      <c r="E38" s="17">
        <v>6.8</v>
      </c>
      <c r="F38" s="17">
        <v>54.28</v>
      </c>
      <c r="G38" s="16">
        <v>5502</v>
      </c>
      <c r="H38" s="16">
        <v>4768</v>
      </c>
      <c r="I38" s="17">
        <v>4.3</v>
      </c>
      <c r="J38" s="40"/>
    </row>
    <row r="39" hidden="1" spans="1:10">
      <c r="A39" s="19"/>
      <c r="B39" s="20">
        <v>0.7</v>
      </c>
      <c r="C39" s="17">
        <v>87.75</v>
      </c>
      <c r="D39" s="16">
        <v>22076</v>
      </c>
      <c r="E39" s="17">
        <v>7.35</v>
      </c>
      <c r="F39" s="17">
        <v>60.03</v>
      </c>
      <c r="G39" s="16">
        <v>5695</v>
      </c>
      <c r="H39" s="16">
        <v>5267</v>
      </c>
      <c r="I39" s="17">
        <v>4.19</v>
      </c>
      <c r="J39" s="40"/>
    </row>
    <row r="40" hidden="1" spans="1:10">
      <c r="A40" s="19"/>
      <c r="B40" s="20">
        <v>0.75</v>
      </c>
      <c r="C40" s="17">
        <v>87.65</v>
      </c>
      <c r="D40" s="16">
        <v>23646</v>
      </c>
      <c r="E40" s="17">
        <v>7.88</v>
      </c>
      <c r="F40" s="17">
        <v>65.9</v>
      </c>
      <c r="G40" s="16">
        <v>5877</v>
      </c>
      <c r="H40" s="16">
        <v>5776</v>
      </c>
      <c r="I40" s="17">
        <v>4.09</v>
      </c>
      <c r="J40" s="40"/>
    </row>
    <row r="41" hidden="1" spans="1:10">
      <c r="A41" s="19"/>
      <c r="B41" s="20">
        <v>0.8</v>
      </c>
      <c r="C41" s="17">
        <v>87.59</v>
      </c>
      <c r="D41" s="16">
        <v>24634</v>
      </c>
      <c r="E41" s="17">
        <v>8.24</v>
      </c>
      <c r="F41" s="17">
        <v>69.67</v>
      </c>
      <c r="G41" s="16">
        <v>5992</v>
      </c>
      <c r="H41" s="16">
        <v>6102</v>
      </c>
      <c r="I41" s="17">
        <v>4.04</v>
      </c>
      <c r="J41" s="40"/>
    </row>
    <row r="42" hidden="1" spans="1:10">
      <c r="A42" s="19"/>
      <c r="B42" s="20">
        <v>0.9</v>
      </c>
      <c r="C42" s="17">
        <v>86.79</v>
      </c>
      <c r="D42" s="16">
        <v>28170</v>
      </c>
      <c r="E42" s="17">
        <v>9.56</v>
      </c>
      <c r="F42" s="17">
        <v>84.47</v>
      </c>
      <c r="G42" s="16">
        <v>6357</v>
      </c>
      <c r="H42" s="16">
        <v>7331</v>
      </c>
      <c r="I42" s="17">
        <v>3.84</v>
      </c>
      <c r="J42" s="40"/>
    </row>
    <row r="43" spans="1:10">
      <c r="A43" s="21"/>
      <c r="B43" s="20">
        <v>1</v>
      </c>
      <c r="C43" s="17">
        <v>86.36</v>
      </c>
      <c r="D43" s="16">
        <v>32003</v>
      </c>
      <c r="E43" s="17">
        <v>11.14</v>
      </c>
      <c r="F43" s="17">
        <v>104.38</v>
      </c>
      <c r="G43" s="16">
        <v>6765</v>
      </c>
      <c r="H43" s="16">
        <v>9015</v>
      </c>
      <c r="I43" s="17">
        <v>3.55</v>
      </c>
      <c r="J43" s="40"/>
    </row>
    <row r="44" s="1" customFormat="1" ht="13" hidden="1" customHeight="1" spans="1:10">
      <c r="A44" s="11" t="s">
        <v>15</v>
      </c>
      <c r="B44" s="11" t="s">
        <v>45</v>
      </c>
      <c r="C44" s="11" t="s">
        <v>46</v>
      </c>
      <c r="D44" s="11" t="s">
        <v>19</v>
      </c>
      <c r="E44" s="11" t="s">
        <v>47</v>
      </c>
      <c r="F44" s="11" t="s">
        <v>48</v>
      </c>
      <c r="G44" s="11" t="s">
        <v>49</v>
      </c>
      <c r="H44" s="11" t="s">
        <v>50</v>
      </c>
      <c r="I44" s="11" t="s">
        <v>20</v>
      </c>
      <c r="J44" s="11" t="s">
        <v>51</v>
      </c>
    </row>
    <row r="45" s="1" customFormat="1" ht="19.5" hidden="1" spans="1:10">
      <c r="A45" s="12" t="s">
        <v>52</v>
      </c>
      <c r="B45" s="12" t="s">
        <v>53</v>
      </c>
      <c r="C45" s="12" t="s">
        <v>54</v>
      </c>
      <c r="D45" s="12" t="s">
        <v>55</v>
      </c>
      <c r="E45" s="12" t="s">
        <v>56</v>
      </c>
      <c r="F45" s="12" t="s">
        <v>57</v>
      </c>
      <c r="G45" s="12" t="s">
        <v>58</v>
      </c>
      <c r="H45" s="12" t="s">
        <v>59</v>
      </c>
      <c r="I45" s="12" t="s">
        <v>29</v>
      </c>
      <c r="J45" s="12" t="s">
        <v>60</v>
      </c>
    </row>
    <row r="46" s="1" customFormat="1" ht="14.25" hidden="1" spans="1:10">
      <c r="A46" s="36" t="s">
        <v>356</v>
      </c>
      <c r="B46" s="14" t="s">
        <v>62</v>
      </c>
      <c r="C46" s="14" t="s">
        <v>63</v>
      </c>
      <c r="D46" s="14" t="s">
        <v>37</v>
      </c>
      <c r="E46" s="14" t="s">
        <v>64</v>
      </c>
      <c r="F46" s="14" t="s">
        <v>36</v>
      </c>
      <c r="G46" s="14" t="s">
        <v>65</v>
      </c>
      <c r="H46" s="14" t="s">
        <v>35</v>
      </c>
      <c r="I46" s="14" t="s">
        <v>38</v>
      </c>
      <c r="J46" s="14" t="s">
        <v>66</v>
      </c>
    </row>
    <row r="47" hidden="1" spans="1:10">
      <c r="A47" s="37"/>
      <c r="B47" s="20">
        <v>0.4</v>
      </c>
      <c r="C47" s="17">
        <v>88.59</v>
      </c>
      <c r="D47" s="16">
        <v>11864</v>
      </c>
      <c r="E47" s="17">
        <v>4.43</v>
      </c>
      <c r="F47" s="17">
        <v>25.59</v>
      </c>
      <c r="G47" s="16">
        <v>3912</v>
      </c>
      <c r="H47" s="16">
        <v>2267</v>
      </c>
      <c r="I47" s="17">
        <v>5.2</v>
      </c>
      <c r="J47" s="44" t="s">
        <v>357</v>
      </c>
    </row>
    <row r="48" hidden="1" spans="1:10">
      <c r="A48" s="37"/>
      <c r="B48" s="20">
        <v>0.45</v>
      </c>
      <c r="C48" s="17">
        <v>88.48</v>
      </c>
      <c r="D48" s="16">
        <v>13961</v>
      </c>
      <c r="E48" s="17">
        <v>5.2</v>
      </c>
      <c r="F48" s="17">
        <v>31.73</v>
      </c>
      <c r="G48" s="16">
        <v>4230</v>
      </c>
      <c r="H48" s="16">
        <v>2808</v>
      </c>
      <c r="I48" s="17">
        <v>5</v>
      </c>
      <c r="J48" s="44"/>
    </row>
    <row r="49" hidden="1" spans="1:10">
      <c r="A49" s="37"/>
      <c r="B49" s="20">
        <v>0.5</v>
      </c>
      <c r="C49" s="17">
        <v>88.41</v>
      </c>
      <c r="D49" s="16">
        <v>16442</v>
      </c>
      <c r="E49" s="17">
        <v>6.1</v>
      </c>
      <c r="F49" s="17">
        <v>39.03</v>
      </c>
      <c r="G49" s="16">
        <v>4535</v>
      </c>
      <c r="H49" s="16">
        <v>3451</v>
      </c>
      <c r="I49" s="17">
        <v>4.8</v>
      </c>
      <c r="J49" s="44"/>
    </row>
    <row r="50" hidden="1" spans="1:10">
      <c r="A50" s="37"/>
      <c r="B50" s="20">
        <v>0.55</v>
      </c>
      <c r="C50" s="17">
        <v>88.19</v>
      </c>
      <c r="D50" s="16">
        <v>20445</v>
      </c>
      <c r="E50" s="17">
        <v>7.58</v>
      </c>
      <c r="F50" s="17">
        <v>52.35</v>
      </c>
      <c r="G50" s="16">
        <v>5046</v>
      </c>
      <c r="H50" s="16">
        <v>4617</v>
      </c>
      <c r="I50" s="17">
        <v>4.4</v>
      </c>
      <c r="J50" s="44"/>
    </row>
    <row r="51" hidden="1" spans="1:10">
      <c r="A51" s="37"/>
      <c r="B51" s="20">
        <v>0.6</v>
      </c>
      <c r="C51" s="17">
        <v>88.25</v>
      </c>
      <c r="D51" s="16">
        <v>22024</v>
      </c>
      <c r="E51" s="17">
        <v>8.15</v>
      </c>
      <c r="F51" s="17">
        <v>57.79</v>
      </c>
      <c r="G51" s="16">
        <v>5204</v>
      </c>
      <c r="H51" s="16">
        <v>5100</v>
      </c>
      <c r="I51" s="17">
        <v>4.3</v>
      </c>
      <c r="J51" s="44"/>
    </row>
    <row r="52" hidden="1" spans="1:10">
      <c r="A52" s="37"/>
      <c r="B52" s="20">
        <v>0.65</v>
      </c>
      <c r="C52" s="17">
        <v>88.09</v>
      </c>
      <c r="D52" s="16">
        <v>23661</v>
      </c>
      <c r="E52" s="17">
        <v>8.76</v>
      </c>
      <c r="F52" s="17">
        <v>63.49</v>
      </c>
      <c r="G52" s="16">
        <v>5379</v>
      </c>
      <c r="H52" s="16">
        <v>5593</v>
      </c>
      <c r="I52" s="17">
        <v>4.2</v>
      </c>
      <c r="J52" s="44"/>
    </row>
    <row r="53" hidden="1" spans="1:10">
      <c r="A53" s="37"/>
      <c r="B53" s="20">
        <v>0.7</v>
      </c>
      <c r="C53" s="17">
        <v>88.03</v>
      </c>
      <c r="D53" s="16">
        <v>25445</v>
      </c>
      <c r="E53" s="17">
        <v>9.47</v>
      </c>
      <c r="F53" s="17">
        <v>70.21</v>
      </c>
      <c r="G53" s="16">
        <v>5544</v>
      </c>
      <c r="H53" s="16">
        <v>6181</v>
      </c>
      <c r="I53" s="17">
        <v>4.1</v>
      </c>
      <c r="J53" s="44"/>
    </row>
    <row r="54" hidden="1" spans="1:10">
      <c r="A54" s="37"/>
      <c r="B54" s="20">
        <v>0.75</v>
      </c>
      <c r="C54" s="17">
        <v>87.9</v>
      </c>
      <c r="D54" s="16">
        <v>26733</v>
      </c>
      <c r="E54" s="17">
        <v>10.06</v>
      </c>
      <c r="F54" s="17">
        <v>75.74</v>
      </c>
      <c r="G54" s="16">
        <v>5700</v>
      </c>
      <c r="H54" s="16">
        <v>6658</v>
      </c>
      <c r="I54" s="17">
        <v>4</v>
      </c>
      <c r="J54" s="44"/>
    </row>
    <row r="55" hidden="1" spans="1:10">
      <c r="A55" s="37"/>
      <c r="B55" s="20">
        <v>0.8</v>
      </c>
      <c r="C55" s="17">
        <v>87.95</v>
      </c>
      <c r="D55" s="16">
        <v>27972</v>
      </c>
      <c r="E55" s="17">
        <v>10.6</v>
      </c>
      <c r="F55" s="17">
        <v>81.56</v>
      </c>
      <c r="G55" s="16">
        <v>5814</v>
      </c>
      <c r="H55" s="16">
        <v>7173</v>
      </c>
      <c r="I55" s="17">
        <v>3.9</v>
      </c>
      <c r="J55" s="44"/>
    </row>
    <row r="56" hidden="1" spans="1:10">
      <c r="A56" s="37"/>
      <c r="B56" s="20">
        <v>0.9</v>
      </c>
      <c r="C56" s="17">
        <v>87.63</v>
      </c>
      <c r="D56" s="16">
        <v>31458</v>
      </c>
      <c r="E56" s="17">
        <v>12.11</v>
      </c>
      <c r="F56" s="17">
        <v>98.46</v>
      </c>
      <c r="G56" s="16">
        <v>6192</v>
      </c>
      <c r="H56" s="16">
        <v>8628</v>
      </c>
      <c r="I56" s="17">
        <v>3.6</v>
      </c>
      <c r="J56" s="44"/>
    </row>
    <row r="57" spans="1:10">
      <c r="A57" s="39"/>
      <c r="B57" s="20">
        <v>1</v>
      </c>
      <c r="C57" s="17">
        <v>87.27</v>
      </c>
      <c r="D57" s="16">
        <v>33242</v>
      </c>
      <c r="E57" s="17">
        <v>13.94</v>
      </c>
      <c r="F57" s="17">
        <v>120.52</v>
      </c>
      <c r="G57" s="16">
        <v>6591</v>
      </c>
      <c r="H57" s="16">
        <v>10518</v>
      </c>
      <c r="I57" s="17">
        <v>3.2</v>
      </c>
      <c r="J57" s="44"/>
    </row>
    <row r="58" s="1" customFormat="1" ht="30" hidden="1" customHeight="1" spans="1:10">
      <c r="A58" s="10" t="s">
        <v>69</v>
      </c>
      <c r="B58" s="10"/>
      <c r="C58" s="10"/>
      <c r="D58" s="10"/>
      <c r="E58" s="10"/>
      <c r="F58" s="10"/>
      <c r="G58" s="10"/>
      <c r="H58" s="10"/>
      <c r="I58" s="10"/>
      <c r="J58" s="10"/>
    </row>
    <row r="59" hidden="1" spans="1:10">
      <c r="A59" s="35" t="str">
        <f>_xlfn.DISPIMG("ID_44DAEF94CD05487FB86D8C3409DE09F6",1)</f>
        <v>=DISPIMG("ID_44DAEF94CD05487FB86D8C3409DE09F6",1)</v>
      </c>
      <c r="B59" s="35"/>
      <c r="C59" s="35"/>
      <c r="D59" s="35"/>
      <c r="E59" s="35"/>
      <c r="F59" s="35"/>
      <c r="G59" s="35"/>
      <c r="H59" s="35"/>
      <c r="I59" s="35"/>
      <c r="J59" s="35"/>
    </row>
    <row r="60" hidden="1" spans="1:10">
      <c r="A60" s="35"/>
      <c r="B60" s="35"/>
      <c r="C60" s="35"/>
      <c r="D60" s="35"/>
      <c r="E60" s="35"/>
      <c r="F60" s="35"/>
      <c r="G60" s="35"/>
      <c r="H60" s="35"/>
      <c r="I60" s="35"/>
      <c r="J60" s="35"/>
    </row>
    <row r="61" hidden="1" spans="1:10">
      <c r="A61" s="35"/>
      <c r="B61" s="35"/>
      <c r="C61" s="35"/>
      <c r="D61" s="35"/>
      <c r="E61" s="35"/>
      <c r="F61" s="35"/>
      <c r="G61" s="35"/>
      <c r="H61" s="35"/>
      <c r="I61" s="35"/>
      <c r="J61" s="35"/>
    </row>
    <row r="62" hidden="1" spans="1:10">
      <c r="A62" s="35"/>
      <c r="B62" s="35"/>
      <c r="C62" s="35"/>
      <c r="D62" s="35"/>
      <c r="E62" s="35"/>
      <c r="F62" s="35"/>
      <c r="G62" s="35"/>
      <c r="H62" s="35"/>
      <c r="I62" s="35"/>
      <c r="J62" s="35"/>
    </row>
    <row r="63" hidden="1" spans="1:10">
      <c r="A63" s="35"/>
      <c r="B63" s="35"/>
      <c r="C63" s="35"/>
      <c r="D63" s="35"/>
      <c r="E63" s="35"/>
      <c r="F63" s="35"/>
      <c r="G63" s="35"/>
      <c r="H63" s="35"/>
      <c r="I63" s="35"/>
      <c r="J63" s="35"/>
    </row>
    <row r="64" hidden="1" spans="1:10">
      <c r="A64" s="35"/>
      <c r="B64" s="35"/>
      <c r="C64" s="35"/>
      <c r="D64" s="35"/>
      <c r="E64" s="35"/>
      <c r="F64" s="35"/>
      <c r="G64" s="35"/>
      <c r="H64" s="35"/>
      <c r="I64" s="35"/>
      <c r="J64" s="35"/>
    </row>
    <row r="65" hidden="1" spans="1:10">
      <c r="A65" s="35"/>
      <c r="B65" s="35"/>
      <c r="C65" s="35"/>
      <c r="D65" s="35"/>
      <c r="E65" s="35"/>
      <c r="F65" s="35"/>
      <c r="G65" s="35"/>
      <c r="H65" s="35"/>
      <c r="I65" s="35"/>
      <c r="J65" s="35"/>
    </row>
    <row r="66" hidden="1" spans="1:10">
      <c r="A66" s="35"/>
      <c r="B66" s="35"/>
      <c r="C66" s="35"/>
      <c r="D66" s="35"/>
      <c r="E66" s="35"/>
      <c r="F66" s="35"/>
      <c r="G66" s="35"/>
      <c r="H66" s="35"/>
      <c r="I66" s="35"/>
      <c r="J66" s="35"/>
    </row>
    <row r="67" hidden="1" spans="1:10">
      <c r="A67" s="35"/>
      <c r="B67" s="35"/>
      <c r="C67" s="35"/>
      <c r="D67" s="35"/>
      <c r="E67" s="35"/>
      <c r="F67" s="35"/>
      <c r="G67" s="35"/>
      <c r="H67" s="35"/>
      <c r="I67" s="35"/>
      <c r="J67" s="35"/>
    </row>
    <row r="68" hidden="1" spans="1:10">
      <c r="A68" s="35"/>
      <c r="B68" s="35"/>
      <c r="C68" s="35"/>
      <c r="D68" s="35"/>
      <c r="E68" s="35"/>
      <c r="F68" s="35"/>
      <c r="G68" s="35"/>
      <c r="H68" s="35"/>
      <c r="I68" s="35"/>
      <c r="J68" s="35"/>
    </row>
    <row r="69" hidden="1" spans="1:10">
      <c r="A69" s="35"/>
      <c r="B69" s="35"/>
      <c r="C69" s="35"/>
      <c r="D69" s="35"/>
      <c r="E69" s="35"/>
      <c r="F69" s="35"/>
      <c r="G69" s="35"/>
      <c r="H69" s="35"/>
      <c r="I69" s="35"/>
      <c r="J69" s="35"/>
    </row>
    <row r="70" hidden="1" spans="1:10">
      <c r="A70" s="35"/>
      <c r="B70" s="35"/>
      <c r="C70" s="35"/>
      <c r="D70" s="35"/>
      <c r="E70" s="35"/>
      <c r="F70" s="35"/>
      <c r="G70" s="35"/>
      <c r="H70" s="35"/>
      <c r="I70" s="35"/>
      <c r="J70" s="35"/>
    </row>
    <row r="71" hidden="1" spans="1:10">
      <c r="A71" s="35"/>
      <c r="B71" s="35"/>
      <c r="C71" s="35"/>
      <c r="D71" s="35"/>
      <c r="E71" s="35"/>
      <c r="F71" s="35"/>
      <c r="G71" s="35"/>
      <c r="H71" s="35"/>
      <c r="I71" s="35"/>
      <c r="J71" s="35"/>
    </row>
    <row r="72" hidden="1" spans="1:10">
      <c r="A72" s="35"/>
      <c r="B72" s="35"/>
      <c r="C72" s="35"/>
      <c r="D72" s="35"/>
      <c r="E72" s="35"/>
      <c r="F72" s="35"/>
      <c r="G72" s="35"/>
      <c r="H72" s="35"/>
      <c r="I72" s="35"/>
      <c r="J72" s="35"/>
    </row>
    <row r="73" hidden="1" spans="1:10">
      <c r="A73" s="35"/>
      <c r="B73" s="35"/>
      <c r="C73" s="35"/>
      <c r="D73" s="35"/>
      <c r="E73" s="35"/>
      <c r="F73" s="35"/>
      <c r="G73" s="35"/>
      <c r="H73" s="35"/>
      <c r="I73" s="35"/>
      <c r="J73" s="35"/>
    </row>
    <row r="74" hidden="1" spans="1:10">
      <c r="A74" s="35"/>
      <c r="B74" s="35"/>
      <c r="C74" s="35"/>
      <c r="D74" s="35"/>
      <c r="E74" s="35"/>
      <c r="F74" s="35"/>
      <c r="G74" s="35"/>
      <c r="H74" s="35"/>
      <c r="I74" s="35"/>
      <c r="J74" s="35"/>
    </row>
    <row r="75" hidden="1" spans="1:10">
      <c r="A75" s="35"/>
      <c r="B75" s="35"/>
      <c r="C75" s="35"/>
      <c r="D75" s="35"/>
      <c r="E75" s="35"/>
      <c r="F75" s="35"/>
      <c r="G75" s="35"/>
      <c r="H75" s="35"/>
      <c r="I75" s="35"/>
      <c r="J75" s="35"/>
    </row>
    <row r="76" hidden="1" spans="1:10">
      <c r="A76" s="35"/>
      <c r="B76" s="35"/>
      <c r="C76" s="35"/>
      <c r="D76" s="35"/>
      <c r="E76" s="35"/>
      <c r="F76" s="35"/>
      <c r="G76" s="35"/>
      <c r="H76" s="35"/>
      <c r="I76" s="35"/>
      <c r="J76" s="35"/>
    </row>
  </sheetData>
  <autoFilter xmlns:etc="http://www.wps.cn/officeDocument/2017/etCustomData" ref="A17:J76" etc:filterBottomFollowUsedRange="0">
    <filterColumn colId="1">
      <customFilters>
        <customFilter operator="equal" val="100.%"/>
      </customFilters>
    </filterColumn>
    <extLst/>
  </autoFilter>
  <mergeCells count="32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A15:J15"/>
    <mergeCell ref="A58:J58"/>
    <mergeCell ref="A11:A14"/>
    <mergeCell ref="A18:A29"/>
    <mergeCell ref="A32:A43"/>
    <mergeCell ref="A46:A57"/>
    <mergeCell ref="J19:J29"/>
    <mergeCell ref="J33:J43"/>
    <mergeCell ref="J47:J57"/>
    <mergeCell ref="A2:D7"/>
    <mergeCell ref="A59:J76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75"/>
  <sheetViews>
    <sheetView zoomScale="130" zoomScaleNormal="130" workbookViewId="0">
      <selection activeCell="I14" sqref="I14"/>
    </sheetView>
  </sheetViews>
  <sheetFormatPr defaultColWidth="9" defaultRowHeight="13.5"/>
  <cols>
    <col min="1" max="10" width="10" customWidth="1"/>
    <col min="11" max="11" width="22.5916666666667" customWidth="1"/>
    <col min="12" max="16382" width="10"/>
  </cols>
  <sheetData>
    <row r="1" s="1" customFormat="1" ht="54" customHeight="1" spans="1:11">
      <c r="A1" s="2" t="s">
        <v>358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_xlfn.DISPIMG("ID_9950AAFD4C2C4B88B59319F9B44594EC",1)</f>
        <v>=DISPIMG("ID_9950AAFD4C2C4B88B59319F9B44594EC",1)</v>
      </c>
      <c r="B2" s="7"/>
      <c r="C2" s="7"/>
      <c r="D2" s="7"/>
      <c r="E2" s="8" t="s">
        <v>2</v>
      </c>
      <c r="F2" s="9"/>
      <c r="G2" s="9"/>
      <c r="H2" s="9" t="s">
        <v>359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222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335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336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360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361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90</v>
      </c>
      <c r="C12" s="16">
        <v>12087</v>
      </c>
      <c r="D12" s="17">
        <v>139.77</v>
      </c>
      <c r="E12" s="16">
        <v>36666</v>
      </c>
      <c r="F12" s="17">
        <v>3.03</v>
      </c>
      <c r="G12" s="15" t="s">
        <v>351</v>
      </c>
      <c r="H12" s="15"/>
      <c r="I12" s="28">
        <v>23.5459459459459</v>
      </c>
      <c r="J12" s="28">
        <v>40</v>
      </c>
    </row>
    <row r="13" s="1" customFormat="1" ht="14.25" spans="1:10">
      <c r="A13" s="13"/>
      <c r="B13" s="15">
        <v>90</v>
      </c>
      <c r="C13" s="16">
        <v>11712</v>
      </c>
      <c r="D13" s="17">
        <v>134.45</v>
      </c>
      <c r="E13" s="16">
        <v>36129</v>
      </c>
      <c r="F13" s="17">
        <v>3.08</v>
      </c>
      <c r="G13" s="15" t="s">
        <v>362</v>
      </c>
      <c r="H13" s="15"/>
      <c r="I13" s="28">
        <v>23.5459459459459</v>
      </c>
      <c r="J13" s="28">
        <v>40</v>
      </c>
    </row>
    <row r="14" s="1" customFormat="1" ht="14.25" spans="1:10">
      <c r="A14" s="13"/>
      <c r="B14" s="15">
        <v>90</v>
      </c>
      <c r="C14" s="16">
        <v>13156</v>
      </c>
      <c r="D14" s="17">
        <v>152.27</v>
      </c>
      <c r="E14" s="16">
        <v>38696</v>
      </c>
      <c r="F14" s="17">
        <v>2.94</v>
      </c>
      <c r="G14" s="15" t="s">
        <v>363</v>
      </c>
      <c r="H14" s="15"/>
      <c r="I14" s="28">
        <v>23.5459459459459</v>
      </c>
      <c r="J14" s="28">
        <v>40</v>
      </c>
    </row>
    <row r="15" s="1" customFormat="1" ht="24" customHeight="1" spans="1:10">
      <c r="A15" s="10" t="s">
        <v>44</v>
      </c>
      <c r="B15" s="10"/>
      <c r="C15" s="10"/>
      <c r="D15" s="10"/>
      <c r="E15" s="10"/>
      <c r="F15" s="10"/>
      <c r="G15" s="10"/>
      <c r="H15" s="10"/>
      <c r="I15" s="10"/>
      <c r="J15" s="10"/>
    </row>
    <row r="16" s="1" customFormat="1" ht="14.25" spans="1:10">
      <c r="A16" s="11" t="s">
        <v>15</v>
      </c>
      <c r="B16" s="11" t="s">
        <v>45</v>
      </c>
      <c r="C16" s="11" t="s">
        <v>46</v>
      </c>
      <c r="D16" s="11" t="s">
        <v>19</v>
      </c>
      <c r="E16" s="11" t="s">
        <v>47</v>
      </c>
      <c r="F16" s="11" t="s">
        <v>48</v>
      </c>
      <c r="G16" s="11" t="s">
        <v>49</v>
      </c>
      <c r="H16" s="11" t="s">
        <v>50</v>
      </c>
      <c r="I16" s="11" t="s">
        <v>20</v>
      </c>
      <c r="J16" s="11" t="s">
        <v>51</v>
      </c>
    </row>
    <row r="17" s="1" customFormat="1" ht="19.5" spans="1:10">
      <c r="A17" s="12" t="s">
        <v>52</v>
      </c>
      <c r="B17" s="12" t="s">
        <v>53</v>
      </c>
      <c r="C17" s="12" t="s">
        <v>54</v>
      </c>
      <c r="D17" s="12" t="s">
        <v>55</v>
      </c>
      <c r="E17" s="12" t="s">
        <v>56</v>
      </c>
      <c r="F17" s="12" t="s">
        <v>57</v>
      </c>
      <c r="G17" s="12" t="s">
        <v>58</v>
      </c>
      <c r="H17" s="12" t="s">
        <v>59</v>
      </c>
      <c r="I17" s="12" t="s">
        <v>29</v>
      </c>
      <c r="J17" s="12" t="s">
        <v>60</v>
      </c>
    </row>
    <row r="18" s="1" customFormat="1" ht="14.25" hidden="1" spans="1:10">
      <c r="A18" s="36" t="s">
        <v>364</v>
      </c>
      <c r="B18" s="14" t="s">
        <v>62</v>
      </c>
      <c r="C18" s="14" t="s">
        <v>63</v>
      </c>
      <c r="D18" s="14" t="s">
        <v>37</v>
      </c>
      <c r="E18" s="14" t="s">
        <v>64</v>
      </c>
      <c r="F18" s="14" t="s">
        <v>36</v>
      </c>
      <c r="G18" s="14" t="s">
        <v>65</v>
      </c>
      <c r="H18" s="14" t="s">
        <v>35</v>
      </c>
      <c r="I18" s="14" t="s">
        <v>38</v>
      </c>
      <c r="J18" s="14" t="s">
        <v>66</v>
      </c>
    </row>
    <row r="19" s="1" customFormat="1" ht="14.25" hidden="1" spans="1:10">
      <c r="A19" s="37"/>
      <c r="B19" s="20">
        <v>0.4</v>
      </c>
      <c r="C19" s="17">
        <v>88.26</v>
      </c>
      <c r="D19" s="16">
        <v>13740</v>
      </c>
      <c r="E19" s="17">
        <v>4.91</v>
      </c>
      <c r="F19" s="17">
        <v>31.15</v>
      </c>
      <c r="G19" s="16">
        <v>4019</v>
      </c>
      <c r="H19" s="16">
        <v>2749</v>
      </c>
      <c r="I19" s="17">
        <v>5</v>
      </c>
      <c r="J19" s="38" t="s">
        <v>365</v>
      </c>
    </row>
    <row r="20" s="1" customFormat="1" ht="14.25" hidden="1" spans="1:10">
      <c r="A20" s="37"/>
      <c r="B20" s="20">
        <v>0.45</v>
      </c>
      <c r="C20" s="17">
        <v>88.15</v>
      </c>
      <c r="D20" s="16">
        <v>15891</v>
      </c>
      <c r="E20" s="17">
        <v>5.68</v>
      </c>
      <c r="F20" s="17">
        <v>37.89</v>
      </c>
      <c r="G20" s="16">
        <v>4312</v>
      </c>
      <c r="H20" s="16">
        <v>3340</v>
      </c>
      <c r="I20" s="17">
        <v>4.76</v>
      </c>
      <c r="J20" s="40"/>
    </row>
    <row r="21" s="1" customFormat="1" ht="14.25" hidden="1" spans="1:10">
      <c r="A21" s="37"/>
      <c r="B21" s="20">
        <v>0.5</v>
      </c>
      <c r="C21" s="17">
        <v>87.96</v>
      </c>
      <c r="D21" s="16">
        <v>19742</v>
      </c>
      <c r="E21" s="17">
        <v>7.09</v>
      </c>
      <c r="F21" s="17">
        <v>50.67</v>
      </c>
      <c r="G21" s="16">
        <v>4788</v>
      </c>
      <c r="H21" s="16">
        <v>4457</v>
      </c>
      <c r="I21" s="17">
        <v>4.43</v>
      </c>
      <c r="J21" s="40"/>
    </row>
    <row r="22" s="1" customFormat="1" ht="14.25" hidden="1" spans="1:10">
      <c r="A22" s="37"/>
      <c r="B22" s="20">
        <v>0.55</v>
      </c>
      <c r="C22" s="17">
        <v>87.79</v>
      </c>
      <c r="D22" s="16">
        <v>22747</v>
      </c>
      <c r="E22" s="17">
        <v>8.22</v>
      </c>
      <c r="F22" s="17">
        <v>61.63</v>
      </c>
      <c r="G22" s="16">
        <v>5114</v>
      </c>
      <c r="H22" s="16">
        <v>5411</v>
      </c>
      <c r="I22" s="17">
        <v>4.2</v>
      </c>
      <c r="J22" s="40"/>
    </row>
    <row r="23" s="1" customFormat="1" ht="14.25" hidden="1" spans="1:10">
      <c r="A23" s="37"/>
      <c r="B23" s="20">
        <v>0.6</v>
      </c>
      <c r="C23" s="17">
        <v>87.64</v>
      </c>
      <c r="D23" s="16">
        <v>23965</v>
      </c>
      <c r="E23" s="17">
        <v>8.65</v>
      </c>
      <c r="F23" s="17">
        <v>66.08</v>
      </c>
      <c r="G23" s="16">
        <v>5246</v>
      </c>
      <c r="H23" s="16">
        <v>5791</v>
      </c>
      <c r="I23" s="17">
        <v>4.14</v>
      </c>
      <c r="J23" s="40"/>
    </row>
    <row r="24" s="1" customFormat="1" ht="14.25" hidden="1" spans="1:10">
      <c r="A24" s="37"/>
      <c r="B24" s="20">
        <v>0.65</v>
      </c>
      <c r="C24" s="17">
        <v>87.5</v>
      </c>
      <c r="D24" s="16">
        <v>25626</v>
      </c>
      <c r="E24" s="17">
        <v>9.26</v>
      </c>
      <c r="F24" s="17">
        <v>72.19</v>
      </c>
      <c r="G24" s="16">
        <v>5406</v>
      </c>
      <c r="H24" s="16">
        <v>6317</v>
      </c>
      <c r="I24" s="17">
        <v>4.06</v>
      </c>
      <c r="J24" s="40"/>
    </row>
    <row r="25" s="1" customFormat="1" ht="14.25" hidden="1" spans="1:10">
      <c r="A25" s="37"/>
      <c r="B25" s="20">
        <v>0.7</v>
      </c>
      <c r="C25" s="17">
        <v>87.37</v>
      </c>
      <c r="D25" s="16">
        <v>27428</v>
      </c>
      <c r="E25" s="17">
        <v>10</v>
      </c>
      <c r="F25" s="17">
        <v>79.59</v>
      </c>
      <c r="G25" s="16">
        <v>5582</v>
      </c>
      <c r="H25" s="16">
        <v>6954</v>
      </c>
      <c r="I25" s="17">
        <v>3.94</v>
      </c>
      <c r="J25" s="40"/>
    </row>
    <row r="26" s="1" customFormat="1" ht="14.25" hidden="1" spans="1:10">
      <c r="A26" s="37"/>
      <c r="B26" s="20">
        <v>0.75</v>
      </c>
      <c r="C26" s="17">
        <v>87.24</v>
      </c>
      <c r="D26" s="16">
        <v>29437</v>
      </c>
      <c r="E26" s="17">
        <v>10.78</v>
      </c>
      <c r="F26" s="17">
        <v>88.25</v>
      </c>
      <c r="G26" s="16">
        <v>5771</v>
      </c>
      <c r="H26" s="16">
        <v>7698</v>
      </c>
      <c r="I26" s="17">
        <v>3.82</v>
      </c>
      <c r="J26" s="40"/>
    </row>
    <row r="27" s="1" customFormat="1" ht="14.25" hidden="1" spans="1:10">
      <c r="A27" s="37"/>
      <c r="B27" s="20">
        <v>0.8</v>
      </c>
      <c r="C27" s="17">
        <v>87.12</v>
      </c>
      <c r="D27" s="16">
        <v>31189</v>
      </c>
      <c r="E27" s="17">
        <v>11.55</v>
      </c>
      <c r="F27" s="17">
        <v>96.53</v>
      </c>
      <c r="G27" s="16">
        <v>5938</v>
      </c>
      <c r="H27" s="16">
        <v>8409</v>
      </c>
      <c r="I27" s="17">
        <v>3.71</v>
      </c>
      <c r="J27" s="40"/>
    </row>
    <row r="28" s="1" customFormat="1" ht="14.25" hidden="1" spans="1:10">
      <c r="A28" s="37"/>
      <c r="B28" s="20">
        <v>0.9</v>
      </c>
      <c r="C28" s="17">
        <v>86.87</v>
      </c>
      <c r="D28" s="16">
        <v>33904</v>
      </c>
      <c r="E28" s="17">
        <v>12.93</v>
      </c>
      <c r="F28" s="17">
        <v>112.39</v>
      </c>
      <c r="G28" s="16">
        <v>6238</v>
      </c>
      <c r="H28" s="16">
        <v>9764</v>
      </c>
      <c r="I28" s="17">
        <v>3.47</v>
      </c>
      <c r="J28" s="40"/>
    </row>
    <row r="29" s="1" customFormat="1" ht="14.25" spans="1:10">
      <c r="A29" s="39"/>
      <c r="B29" s="20">
        <v>1</v>
      </c>
      <c r="C29" s="17">
        <v>86.48</v>
      </c>
      <c r="D29" s="16">
        <v>36666</v>
      </c>
      <c r="E29" s="17">
        <v>15.06</v>
      </c>
      <c r="F29" s="17">
        <v>139.77</v>
      </c>
      <c r="G29" s="16">
        <v>6611</v>
      </c>
      <c r="H29" s="16">
        <v>12087</v>
      </c>
      <c r="I29" s="17">
        <v>3.03</v>
      </c>
      <c r="J29" s="40"/>
    </row>
    <row r="30" s="1" customFormat="1" ht="14.25" hidden="1" spans="1:10">
      <c r="A30" s="11" t="s">
        <v>15</v>
      </c>
      <c r="B30" s="11" t="s">
        <v>45</v>
      </c>
      <c r="C30" s="11" t="s">
        <v>46</v>
      </c>
      <c r="D30" s="11" t="s">
        <v>19</v>
      </c>
      <c r="E30" s="11" t="s">
        <v>47</v>
      </c>
      <c r="F30" s="11" t="s">
        <v>48</v>
      </c>
      <c r="G30" s="11" t="s">
        <v>49</v>
      </c>
      <c r="H30" s="11" t="s">
        <v>50</v>
      </c>
      <c r="I30" s="11" t="s">
        <v>20</v>
      </c>
      <c r="J30" s="11" t="s">
        <v>51</v>
      </c>
    </row>
    <row r="31" s="1" customFormat="1" ht="19.5" hidden="1" spans="1:10">
      <c r="A31" s="12" t="s">
        <v>52</v>
      </c>
      <c r="B31" s="12" t="s">
        <v>53</v>
      </c>
      <c r="C31" s="12" t="s">
        <v>54</v>
      </c>
      <c r="D31" s="12" t="s">
        <v>55</v>
      </c>
      <c r="E31" s="12" t="s">
        <v>56</v>
      </c>
      <c r="F31" s="12" t="s">
        <v>57</v>
      </c>
      <c r="G31" s="12" t="s">
        <v>58</v>
      </c>
      <c r="H31" s="12" t="s">
        <v>59</v>
      </c>
      <c r="I31" s="12" t="s">
        <v>29</v>
      </c>
      <c r="J31" s="12" t="s">
        <v>60</v>
      </c>
    </row>
    <row r="32" s="1" customFormat="1" ht="14.25" hidden="1" spans="1:10">
      <c r="A32" s="36" t="s">
        <v>366</v>
      </c>
      <c r="B32" s="14" t="s">
        <v>62</v>
      </c>
      <c r="C32" s="14" t="s">
        <v>63</v>
      </c>
      <c r="D32" s="14" t="s">
        <v>37</v>
      </c>
      <c r="E32" s="14" t="s">
        <v>64</v>
      </c>
      <c r="F32" s="14" t="s">
        <v>36</v>
      </c>
      <c r="G32" s="14" t="s">
        <v>65</v>
      </c>
      <c r="H32" s="14" t="s">
        <v>35</v>
      </c>
      <c r="I32" s="14" t="s">
        <v>38</v>
      </c>
      <c r="J32" s="14" t="s">
        <v>66</v>
      </c>
    </row>
    <row r="33" s="1" customFormat="1" ht="14.25" hidden="1" spans="1:10">
      <c r="A33" s="37"/>
      <c r="B33" s="20">
        <v>0.4</v>
      </c>
      <c r="C33" s="17">
        <v>88.31</v>
      </c>
      <c r="D33" s="16">
        <v>13566</v>
      </c>
      <c r="E33" s="17">
        <v>4.69</v>
      </c>
      <c r="F33" s="17">
        <v>30.17</v>
      </c>
      <c r="G33" s="16">
        <v>4033</v>
      </c>
      <c r="H33" s="16">
        <v>2665</v>
      </c>
      <c r="I33" s="17">
        <v>5.09</v>
      </c>
      <c r="J33" s="38" t="s">
        <v>367</v>
      </c>
    </row>
    <row r="34" s="1" customFormat="1" ht="14.25" hidden="1" spans="1:10">
      <c r="A34" s="37"/>
      <c r="B34" s="20">
        <v>0.45</v>
      </c>
      <c r="C34" s="17">
        <v>88.21</v>
      </c>
      <c r="D34" s="16">
        <v>15772</v>
      </c>
      <c r="E34" s="17">
        <v>5.42</v>
      </c>
      <c r="F34" s="17">
        <v>36.97</v>
      </c>
      <c r="G34" s="16">
        <v>4338</v>
      </c>
      <c r="H34" s="16">
        <v>3261</v>
      </c>
      <c r="I34" s="17">
        <v>4.84</v>
      </c>
      <c r="J34" s="40"/>
    </row>
    <row r="35" hidden="1" spans="1:10">
      <c r="A35" s="37"/>
      <c r="B35" s="20">
        <v>0.5</v>
      </c>
      <c r="C35" s="17">
        <v>88.02</v>
      </c>
      <c r="D35" s="16">
        <v>19681</v>
      </c>
      <c r="E35" s="17">
        <v>6.77</v>
      </c>
      <c r="F35" s="17">
        <v>49.28</v>
      </c>
      <c r="G35" s="16">
        <v>4798</v>
      </c>
      <c r="H35" s="16">
        <v>4337</v>
      </c>
      <c r="I35" s="17">
        <v>4.54</v>
      </c>
      <c r="J35" s="40"/>
    </row>
    <row r="36" hidden="1" spans="1:10">
      <c r="A36" s="37"/>
      <c r="B36" s="20">
        <v>0.55</v>
      </c>
      <c r="C36" s="17">
        <v>87.87</v>
      </c>
      <c r="D36" s="16">
        <v>22660</v>
      </c>
      <c r="E36" s="17">
        <v>7.91</v>
      </c>
      <c r="F36" s="17">
        <v>59.77</v>
      </c>
      <c r="G36" s="16">
        <v>5117</v>
      </c>
      <c r="H36" s="16">
        <v>5251</v>
      </c>
      <c r="I36" s="17">
        <v>4.31</v>
      </c>
      <c r="J36" s="40"/>
    </row>
    <row r="37" hidden="1" spans="1:10">
      <c r="A37" s="37"/>
      <c r="B37" s="20">
        <v>0.6</v>
      </c>
      <c r="C37" s="17">
        <v>87.84</v>
      </c>
      <c r="D37" s="16">
        <v>23911</v>
      </c>
      <c r="E37" s="17">
        <v>8.33</v>
      </c>
      <c r="F37" s="17">
        <v>64.14</v>
      </c>
      <c r="G37" s="16">
        <v>5247</v>
      </c>
      <c r="H37" s="16">
        <v>5634</v>
      </c>
      <c r="I37" s="17">
        <v>4.24</v>
      </c>
      <c r="J37" s="40"/>
    </row>
    <row r="38" hidden="1" spans="1:10">
      <c r="A38" s="37"/>
      <c r="B38" s="20">
        <v>0.65</v>
      </c>
      <c r="C38" s="17">
        <v>87.82</v>
      </c>
      <c r="D38" s="16">
        <v>25465</v>
      </c>
      <c r="E38" s="17">
        <v>8.91</v>
      </c>
      <c r="F38" s="17">
        <v>70.23</v>
      </c>
      <c r="G38" s="16">
        <v>5407</v>
      </c>
      <c r="H38" s="16">
        <v>6167</v>
      </c>
      <c r="I38" s="17">
        <v>4.13</v>
      </c>
      <c r="J38" s="40"/>
    </row>
    <row r="39" hidden="1" spans="1:10">
      <c r="A39" s="37"/>
      <c r="B39" s="20">
        <v>0.7</v>
      </c>
      <c r="C39" s="17">
        <v>87.77</v>
      </c>
      <c r="D39" s="16">
        <v>27398</v>
      </c>
      <c r="E39" s="17">
        <v>9.63</v>
      </c>
      <c r="F39" s="17">
        <v>77.66</v>
      </c>
      <c r="G39" s="16">
        <v>5588</v>
      </c>
      <c r="H39" s="16">
        <v>6816</v>
      </c>
      <c r="I39" s="17">
        <v>4.02</v>
      </c>
      <c r="J39" s="40"/>
    </row>
    <row r="40" hidden="1" spans="1:10">
      <c r="A40" s="37"/>
      <c r="B40" s="20">
        <v>0.75</v>
      </c>
      <c r="C40" s="17">
        <v>87.67</v>
      </c>
      <c r="D40" s="16">
        <v>29314</v>
      </c>
      <c r="E40" s="17">
        <v>10.38</v>
      </c>
      <c r="F40" s="17">
        <v>85.78</v>
      </c>
      <c r="G40" s="16">
        <v>5773</v>
      </c>
      <c r="H40" s="16">
        <v>7521</v>
      </c>
      <c r="I40" s="17">
        <v>3.9</v>
      </c>
      <c r="J40" s="40"/>
    </row>
    <row r="41" hidden="1" spans="1:10">
      <c r="A41" s="37"/>
      <c r="B41" s="20">
        <v>0.8</v>
      </c>
      <c r="C41" s="17">
        <v>87.62</v>
      </c>
      <c r="D41" s="16">
        <v>30935</v>
      </c>
      <c r="E41" s="17">
        <v>11.02</v>
      </c>
      <c r="F41" s="17">
        <v>93.25</v>
      </c>
      <c r="G41" s="16">
        <v>5941</v>
      </c>
      <c r="H41" s="16">
        <v>8170</v>
      </c>
      <c r="I41" s="17">
        <v>3.79</v>
      </c>
      <c r="J41" s="40"/>
    </row>
    <row r="42" hidden="1" spans="1:10">
      <c r="A42" s="37"/>
      <c r="B42" s="20">
        <v>0.9</v>
      </c>
      <c r="C42" s="17">
        <v>87.42</v>
      </c>
      <c r="D42" s="16">
        <v>33235</v>
      </c>
      <c r="E42" s="17">
        <v>12.33</v>
      </c>
      <c r="F42" s="17">
        <v>108.63</v>
      </c>
      <c r="G42" s="16">
        <v>6249</v>
      </c>
      <c r="H42" s="16">
        <v>9496</v>
      </c>
      <c r="I42" s="17">
        <v>3.5</v>
      </c>
      <c r="J42" s="40"/>
    </row>
    <row r="43" spans="1:10">
      <c r="A43" s="39"/>
      <c r="B43" s="20">
        <v>1</v>
      </c>
      <c r="C43" s="17">
        <v>87.12</v>
      </c>
      <c r="D43" s="16">
        <v>36129</v>
      </c>
      <c r="E43" s="17">
        <v>14.37</v>
      </c>
      <c r="F43" s="17">
        <v>134.45</v>
      </c>
      <c r="G43" s="16">
        <v>6600</v>
      </c>
      <c r="H43" s="16">
        <v>11712</v>
      </c>
      <c r="I43" s="17">
        <v>3.08</v>
      </c>
      <c r="J43" s="40"/>
    </row>
    <row r="44" s="1" customFormat="1" ht="14.25" hidden="1" spans="1:10">
      <c r="A44" s="11" t="s">
        <v>15</v>
      </c>
      <c r="B44" s="11" t="s">
        <v>45</v>
      </c>
      <c r="C44" s="11" t="s">
        <v>46</v>
      </c>
      <c r="D44" s="11" t="s">
        <v>19</v>
      </c>
      <c r="E44" s="11" t="s">
        <v>47</v>
      </c>
      <c r="F44" s="11" t="s">
        <v>48</v>
      </c>
      <c r="G44" s="11" t="s">
        <v>49</v>
      </c>
      <c r="H44" s="11" t="s">
        <v>50</v>
      </c>
      <c r="I44" s="11" t="s">
        <v>20</v>
      </c>
      <c r="J44" s="11" t="s">
        <v>51</v>
      </c>
    </row>
    <row r="45" s="1" customFormat="1" ht="19.5" hidden="1" spans="1:10">
      <c r="A45" s="12" t="s">
        <v>52</v>
      </c>
      <c r="B45" s="12" t="s">
        <v>53</v>
      </c>
      <c r="C45" s="12" t="s">
        <v>54</v>
      </c>
      <c r="D45" s="12" t="s">
        <v>55</v>
      </c>
      <c r="E45" s="12" t="s">
        <v>56</v>
      </c>
      <c r="F45" s="12" t="s">
        <v>57</v>
      </c>
      <c r="G45" s="12" t="s">
        <v>58</v>
      </c>
      <c r="H45" s="12" t="s">
        <v>59</v>
      </c>
      <c r="I45" s="12" t="s">
        <v>29</v>
      </c>
      <c r="J45" s="12" t="s">
        <v>60</v>
      </c>
    </row>
    <row r="46" s="1" customFormat="1" ht="14.25" hidden="1" spans="1:10">
      <c r="A46" s="36" t="s">
        <v>368</v>
      </c>
      <c r="B46" s="14" t="s">
        <v>62</v>
      </c>
      <c r="C46" s="14" t="s">
        <v>63</v>
      </c>
      <c r="D46" s="14" t="s">
        <v>37</v>
      </c>
      <c r="E46" s="14" t="s">
        <v>64</v>
      </c>
      <c r="F46" s="14" t="s">
        <v>36</v>
      </c>
      <c r="G46" s="14" t="s">
        <v>65</v>
      </c>
      <c r="H46" s="14" t="s">
        <v>35</v>
      </c>
      <c r="I46" s="14" t="s">
        <v>38</v>
      </c>
      <c r="J46" s="14" t="s">
        <v>66</v>
      </c>
    </row>
    <row r="47" hidden="1" spans="1:10">
      <c r="A47" s="37"/>
      <c r="B47" s="20">
        <v>0.4</v>
      </c>
      <c r="C47" s="17">
        <v>88.27</v>
      </c>
      <c r="D47" s="16">
        <v>14293</v>
      </c>
      <c r="E47" s="17">
        <v>5.17</v>
      </c>
      <c r="F47" s="17">
        <v>31.68</v>
      </c>
      <c r="G47" s="16">
        <v>3825</v>
      </c>
      <c r="H47" s="16">
        <v>2797</v>
      </c>
      <c r="I47" s="17">
        <v>5.11</v>
      </c>
      <c r="J47" s="38" t="s">
        <v>357</v>
      </c>
    </row>
    <row r="48" hidden="1" spans="1:10">
      <c r="A48" s="37"/>
      <c r="B48" s="20">
        <v>0.45</v>
      </c>
      <c r="C48" s="17">
        <v>88.15</v>
      </c>
      <c r="D48" s="16">
        <v>16566</v>
      </c>
      <c r="E48" s="17">
        <v>6.03</v>
      </c>
      <c r="F48" s="17">
        <v>38.79</v>
      </c>
      <c r="G48" s="16">
        <v>4110</v>
      </c>
      <c r="H48" s="16">
        <v>3419</v>
      </c>
      <c r="I48" s="17">
        <v>4.85</v>
      </c>
      <c r="J48" s="40"/>
    </row>
    <row r="49" hidden="1" spans="1:10">
      <c r="A49" s="37"/>
      <c r="B49" s="20">
        <v>0.5</v>
      </c>
      <c r="C49" s="17">
        <v>88.04</v>
      </c>
      <c r="D49" s="16">
        <v>19107</v>
      </c>
      <c r="E49" s="17">
        <v>6.96</v>
      </c>
      <c r="F49" s="17">
        <v>46.74</v>
      </c>
      <c r="G49" s="16">
        <v>4397</v>
      </c>
      <c r="H49" s="16">
        <v>4115</v>
      </c>
      <c r="I49" s="17">
        <v>4.64</v>
      </c>
      <c r="J49" s="40"/>
    </row>
    <row r="50" hidden="1" spans="1:10">
      <c r="A50" s="37"/>
      <c r="B50" s="20">
        <v>0.55</v>
      </c>
      <c r="C50" s="17">
        <v>87.71</v>
      </c>
      <c r="D50" s="16">
        <v>24808</v>
      </c>
      <c r="E50" s="17">
        <v>9.21</v>
      </c>
      <c r="F50" s="17">
        <v>67.8</v>
      </c>
      <c r="G50" s="16">
        <v>4977</v>
      </c>
      <c r="H50" s="16">
        <v>5947</v>
      </c>
      <c r="I50" s="17">
        <v>4.17</v>
      </c>
      <c r="J50" s="40"/>
    </row>
    <row r="51" hidden="1" spans="1:10">
      <c r="A51" s="37"/>
      <c r="B51" s="20">
        <v>0.6</v>
      </c>
      <c r="C51" s="17">
        <v>87.62</v>
      </c>
      <c r="D51" s="16">
        <v>26176</v>
      </c>
      <c r="E51" s="17">
        <v>9.74</v>
      </c>
      <c r="F51" s="17">
        <v>73.17</v>
      </c>
      <c r="G51" s="16">
        <v>5112</v>
      </c>
      <c r="H51" s="16">
        <v>6411</v>
      </c>
      <c r="I51" s="17">
        <v>4.08</v>
      </c>
      <c r="J51" s="40"/>
    </row>
    <row r="52" hidden="1" spans="1:10">
      <c r="A52" s="37"/>
      <c r="B52" s="20">
        <v>0.65</v>
      </c>
      <c r="C52" s="17">
        <v>87.5</v>
      </c>
      <c r="D52" s="16">
        <v>27885</v>
      </c>
      <c r="E52" s="17">
        <v>10.45</v>
      </c>
      <c r="F52" s="17">
        <v>80.24</v>
      </c>
      <c r="G52" s="16">
        <v>5271</v>
      </c>
      <c r="H52" s="16">
        <v>7022</v>
      </c>
      <c r="I52" s="17">
        <v>3.97</v>
      </c>
      <c r="J52" s="40"/>
    </row>
    <row r="53" hidden="1" spans="1:10">
      <c r="A53" s="37"/>
      <c r="B53" s="20">
        <v>0.7</v>
      </c>
      <c r="C53" s="17">
        <v>87.37</v>
      </c>
      <c r="D53" s="16">
        <v>29726</v>
      </c>
      <c r="E53" s="17">
        <v>11.2</v>
      </c>
      <c r="F53" s="17">
        <v>88.34</v>
      </c>
      <c r="G53" s="16">
        <v>5444</v>
      </c>
      <c r="H53" s="16">
        <v>7718</v>
      </c>
      <c r="I53" s="17">
        <v>3.85</v>
      </c>
      <c r="J53" s="40"/>
    </row>
    <row r="54" hidden="1" spans="1:10">
      <c r="A54" s="37"/>
      <c r="B54" s="20">
        <v>0.75</v>
      </c>
      <c r="C54" s="17">
        <v>87.23</v>
      </c>
      <c r="D54" s="16">
        <v>31725</v>
      </c>
      <c r="E54" s="17">
        <v>12.01</v>
      </c>
      <c r="F54" s="17">
        <v>97.44</v>
      </c>
      <c r="G54" s="16">
        <v>5620</v>
      </c>
      <c r="H54" s="16">
        <v>8499</v>
      </c>
      <c r="I54" s="17">
        <v>3.73</v>
      </c>
      <c r="J54" s="40"/>
    </row>
    <row r="55" hidden="1" spans="1:10">
      <c r="A55" s="37"/>
      <c r="B55" s="20">
        <v>0.8</v>
      </c>
      <c r="C55" s="17">
        <v>87.08</v>
      </c>
      <c r="D55" s="16">
        <v>33742</v>
      </c>
      <c r="E55" s="17">
        <v>12.85</v>
      </c>
      <c r="F55" s="17">
        <v>107.11</v>
      </c>
      <c r="G55" s="16">
        <v>5792</v>
      </c>
      <c r="H55" s="16">
        <v>9327</v>
      </c>
      <c r="I55" s="17">
        <v>3.62</v>
      </c>
      <c r="J55" s="40"/>
    </row>
    <row r="56" hidden="1" spans="1:10">
      <c r="A56" s="37"/>
      <c r="B56" s="20">
        <v>0.9</v>
      </c>
      <c r="C56" s="17">
        <v>86.84</v>
      </c>
      <c r="D56" s="16">
        <v>35865</v>
      </c>
      <c r="E56" s="17">
        <v>14.37</v>
      </c>
      <c r="F56" s="17">
        <v>124.58</v>
      </c>
      <c r="G56" s="16">
        <v>6076</v>
      </c>
      <c r="H56" s="16">
        <v>10819</v>
      </c>
      <c r="I56" s="17">
        <v>3.31</v>
      </c>
      <c r="J56" s="40"/>
    </row>
    <row r="57" spans="1:10">
      <c r="A57" s="39"/>
      <c r="B57" s="20">
        <v>1</v>
      </c>
      <c r="C57" s="17">
        <v>86.4</v>
      </c>
      <c r="D57" s="16">
        <v>38696</v>
      </c>
      <c r="E57" s="17">
        <v>16.59</v>
      </c>
      <c r="F57" s="17">
        <v>152.27</v>
      </c>
      <c r="G57" s="16">
        <v>6414</v>
      </c>
      <c r="H57" s="16">
        <v>13156</v>
      </c>
      <c r="I57" s="17">
        <v>2.94</v>
      </c>
      <c r="J57" s="40"/>
    </row>
    <row r="58" s="1" customFormat="1" ht="25" hidden="1" customHeight="1" spans="1:10">
      <c r="A58" s="10" t="s">
        <v>69</v>
      </c>
      <c r="B58" s="10"/>
      <c r="C58" s="10"/>
      <c r="D58" s="10"/>
      <c r="E58" s="10"/>
      <c r="F58" s="10"/>
      <c r="G58" s="10"/>
      <c r="H58" s="10"/>
      <c r="I58" s="10"/>
      <c r="J58" s="10"/>
    </row>
    <row r="59" hidden="1" spans="1:10">
      <c r="A59" s="35" t="str">
        <f>_xlfn.DISPIMG("ID_4FC2E4038315423D9AC3EC5F5ED4EA76",1)</f>
        <v>=DISPIMG("ID_4FC2E4038315423D9AC3EC5F5ED4EA76",1)</v>
      </c>
      <c r="B59" s="35"/>
      <c r="C59" s="35"/>
      <c r="D59" s="35"/>
      <c r="E59" s="35"/>
      <c r="F59" s="35"/>
      <c r="G59" s="35"/>
      <c r="H59" s="35"/>
      <c r="I59" s="35"/>
      <c r="J59" s="35"/>
    </row>
    <row r="60" hidden="1" spans="1:10">
      <c r="A60" s="35"/>
      <c r="B60" s="35"/>
      <c r="C60" s="35"/>
      <c r="D60" s="35"/>
      <c r="E60" s="35"/>
      <c r="F60" s="35"/>
      <c r="G60" s="35"/>
      <c r="H60" s="35"/>
      <c r="I60" s="35"/>
      <c r="J60" s="35"/>
    </row>
    <row r="61" hidden="1" spans="1:10">
      <c r="A61" s="35"/>
      <c r="B61" s="35"/>
      <c r="C61" s="35"/>
      <c r="D61" s="35"/>
      <c r="E61" s="35"/>
      <c r="F61" s="35"/>
      <c r="G61" s="35"/>
      <c r="H61" s="35"/>
      <c r="I61" s="35"/>
      <c r="J61" s="35"/>
    </row>
    <row r="62" hidden="1" spans="1:10">
      <c r="A62" s="35"/>
      <c r="B62" s="35"/>
      <c r="C62" s="35"/>
      <c r="D62" s="35"/>
      <c r="E62" s="35"/>
      <c r="F62" s="35"/>
      <c r="G62" s="35"/>
      <c r="H62" s="35"/>
      <c r="I62" s="35"/>
      <c r="J62" s="35"/>
    </row>
    <row r="63" hidden="1" spans="1:10">
      <c r="A63" s="35"/>
      <c r="B63" s="35"/>
      <c r="C63" s="35"/>
      <c r="D63" s="35"/>
      <c r="E63" s="35"/>
      <c r="F63" s="35"/>
      <c r="G63" s="35"/>
      <c r="H63" s="35"/>
      <c r="I63" s="35"/>
      <c r="J63" s="35"/>
    </row>
    <row r="64" hidden="1" spans="1:10">
      <c r="A64" s="35"/>
      <c r="B64" s="35"/>
      <c r="C64" s="35"/>
      <c r="D64" s="35"/>
      <c r="E64" s="35"/>
      <c r="F64" s="35"/>
      <c r="G64" s="35"/>
      <c r="H64" s="35"/>
      <c r="I64" s="35"/>
      <c r="J64" s="35"/>
    </row>
    <row r="65" hidden="1" spans="1:10">
      <c r="A65" s="35"/>
      <c r="B65" s="35"/>
      <c r="C65" s="35"/>
      <c r="D65" s="35"/>
      <c r="E65" s="35"/>
      <c r="F65" s="35"/>
      <c r="G65" s="35"/>
      <c r="H65" s="35"/>
      <c r="I65" s="35"/>
      <c r="J65" s="35"/>
    </row>
    <row r="66" hidden="1" spans="1:10">
      <c r="A66" s="35"/>
      <c r="B66" s="35"/>
      <c r="C66" s="35"/>
      <c r="D66" s="35"/>
      <c r="E66" s="35"/>
      <c r="F66" s="35"/>
      <c r="G66" s="35"/>
      <c r="H66" s="35"/>
      <c r="I66" s="35"/>
      <c r="J66" s="35"/>
    </row>
    <row r="67" hidden="1" spans="1:10">
      <c r="A67" s="35"/>
      <c r="B67" s="35"/>
      <c r="C67" s="35"/>
      <c r="D67" s="35"/>
      <c r="E67" s="35"/>
      <c r="F67" s="35"/>
      <c r="G67" s="35"/>
      <c r="H67" s="35"/>
      <c r="I67" s="35"/>
      <c r="J67" s="35"/>
    </row>
    <row r="68" hidden="1" spans="1:10">
      <c r="A68" s="35"/>
      <c r="B68" s="35"/>
      <c r="C68" s="35"/>
      <c r="D68" s="35"/>
      <c r="E68" s="35"/>
      <c r="F68" s="35"/>
      <c r="G68" s="35"/>
      <c r="H68" s="35"/>
      <c r="I68" s="35"/>
      <c r="J68" s="35"/>
    </row>
    <row r="69" hidden="1" spans="1:10">
      <c r="A69" s="35"/>
      <c r="B69" s="35"/>
      <c r="C69" s="35"/>
      <c r="D69" s="35"/>
      <c r="E69" s="35"/>
      <c r="F69" s="35"/>
      <c r="G69" s="35"/>
      <c r="H69" s="35"/>
      <c r="I69" s="35"/>
      <c r="J69" s="35"/>
    </row>
    <row r="70" hidden="1" spans="1:10">
      <c r="A70" s="35"/>
      <c r="B70" s="35"/>
      <c r="C70" s="35"/>
      <c r="D70" s="35"/>
      <c r="E70" s="35"/>
      <c r="F70" s="35"/>
      <c r="G70" s="35"/>
      <c r="H70" s="35"/>
      <c r="I70" s="35"/>
      <c r="J70" s="35"/>
    </row>
    <row r="71" hidden="1" spans="1:10">
      <c r="A71" s="35"/>
      <c r="B71" s="35"/>
      <c r="C71" s="35"/>
      <c r="D71" s="35"/>
      <c r="E71" s="35"/>
      <c r="F71" s="35"/>
      <c r="G71" s="35"/>
      <c r="H71" s="35"/>
      <c r="I71" s="35"/>
      <c r="J71" s="35"/>
    </row>
    <row r="72" hidden="1" spans="1:10">
      <c r="A72" s="35"/>
      <c r="B72" s="35"/>
      <c r="C72" s="35"/>
      <c r="D72" s="35"/>
      <c r="E72" s="35"/>
      <c r="F72" s="35"/>
      <c r="G72" s="35"/>
      <c r="H72" s="35"/>
      <c r="I72" s="35"/>
      <c r="J72" s="35"/>
    </row>
    <row r="73" hidden="1" spans="1:10">
      <c r="A73" s="35"/>
      <c r="B73" s="35"/>
      <c r="C73" s="35"/>
      <c r="D73" s="35"/>
      <c r="E73" s="35"/>
      <c r="F73" s="35"/>
      <c r="G73" s="35"/>
      <c r="H73" s="35"/>
      <c r="I73" s="35"/>
      <c r="J73" s="35"/>
    </row>
    <row r="74" hidden="1" spans="1:10">
      <c r="A74" s="35"/>
      <c r="B74" s="35"/>
      <c r="C74" s="35"/>
      <c r="D74" s="35"/>
      <c r="E74" s="35"/>
      <c r="F74" s="35"/>
      <c r="G74" s="35"/>
      <c r="H74" s="35"/>
      <c r="I74" s="35"/>
      <c r="J74" s="35"/>
    </row>
    <row r="75" ht="37" hidden="1" customHeight="1" spans="1:10">
      <c r="A75" s="35"/>
      <c r="B75" s="35"/>
      <c r="C75" s="35"/>
      <c r="D75" s="35"/>
      <c r="E75" s="35"/>
      <c r="F75" s="35"/>
      <c r="G75" s="35"/>
      <c r="H75" s="35"/>
      <c r="I75" s="35"/>
      <c r="J75" s="35"/>
    </row>
  </sheetData>
  <autoFilter xmlns:etc="http://www.wps.cn/officeDocument/2017/etCustomData" ref="A17:K75" etc:filterBottomFollowUsedRange="0">
    <filterColumn colId="1">
      <customFilters>
        <customFilter operator="equal" val="100.%"/>
      </customFilters>
    </filterColumn>
    <extLst/>
  </autoFilter>
  <mergeCells count="32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A15:J15"/>
    <mergeCell ref="A58:J58"/>
    <mergeCell ref="A11:A14"/>
    <mergeCell ref="A18:A29"/>
    <mergeCell ref="A32:A43"/>
    <mergeCell ref="A46:A57"/>
    <mergeCell ref="J19:J29"/>
    <mergeCell ref="J33:J43"/>
    <mergeCell ref="J47:J57"/>
    <mergeCell ref="A2:D7"/>
    <mergeCell ref="A59:J75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61"/>
  <sheetViews>
    <sheetView zoomScale="115" zoomScaleNormal="115" topLeftCell="A2" workbookViewId="0">
      <selection activeCell="L2" sqref="L$1:M$1048576"/>
    </sheetView>
  </sheetViews>
  <sheetFormatPr defaultColWidth="9" defaultRowHeight="13.5"/>
  <cols>
    <col min="1" max="10" width="10" customWidth="1"/>
    <col min="11" max="11" width="22.5916666666667" customWidth="1"/>
    <col min="12" max="16382" width="10"/>
  </cols>
  <sheetData>
    <row r="1" s="1" customFormat="1" ht="54" customHeight="1" spans="1:11">
      <c r="A1" s="2" t="s">
        <v>369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_xlfn.DISPIMG("ID_63E69001703C49FE81C5E8362F4814D2",1)</f>
        <v>=DISPIMG("ID_63E69001703C49FE81C5E8362F4814D2",1)</v>
      </c>
      <c r="B2" s="7"/>
      <c r="C2" s="7"/>
      <c r="D2" s="7"/>
      <c r="E2" s="8" t="s">
        <v>2</v>
      </c>
      <c r="F2" s="9"/>
      <c r="G2" s="9"/>
      <c r="H2" s="9" t="s">
        <v>370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335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371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372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373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425</v>
      </c>
      <c r="C12" s="17">
        <v>773.13</v>
      </c>
      <c r="D12" s="17">
        <v>35.69</v>
      </c>
      <c r="E12" s="16">
        <v>1045</v>
      </c>
      <c r="F12" s="17">
        <v>1.35</v>
      </c>
      <c r="G12" s="15" t="s">
        <v>374</v>
      </c>
      <c r="H12" s="15"/>
      <c r="I12" s="28">
        <v>5.85405405405405</v>
      </c>
      <c r="J12" s="28">
        <v>80</v>
      </c>
    </row>
    <row r="13" s="1" customFormat="1" ht="14.25" spans="1:10">
      <c r="A13" s="13"/>
      <c r="B13" s="13">
        <v>425</v>
      </c>
      <c r="C13" s="32">
        <v>1594.84</v>
      </c>
      <c r="D13" s="32">
        <v>55.45</v>
      </c>
      <c r="E13" s="31">
        <v>1647</v>
      </c>
      <c r="F13" s="32">
        <v>1.03</v>
      </c>
      <c r="G13" s="15" t="s">
        <v>374</v>
      </c>
      <c r="H13" s="15"/>
      <c r="I13" s="28">
        <v>7.77297297297297</v>
      </c>
      <c r="J13" s="28">
        <v>100</v>
      </c>
    </row>
    <row r="14" s="1" customFormat="1" ht="24" customHeight="1" spans="1:10">
      <c r="A14" s="10" t="s">
        <v>44</v>
      </c>
      <c r="B14" s="10"/>
      <c r="C14" s="10"/>
      <c r="D14" s="10"/>
      <c r="E14" s="10"/>
      <c r="F14" s="10"/>
      <c r="G14" s="10"/>
      <c r="H14" s="10"/>
      <c r="I14" s="10"/>
      <c r="J14" s="10"/>
    </row>
    <row r="15" s="1" customFormat="1" ht="14.25" spans="1:10">
      <c r="A15" s="11" t="s">
        <v>15</v>
      </c>
      <c r="B15" s="11" t="s">
        <v>45</v>
      </c>
      <c r="C15" s="11" t="s">
        <v>46</v>
      </c>
      <c r="D15" s="11" t="s">
        <v>19</v>
      </c>
      <c r="E15" s="11" t="s">
        <v>47</v>
      </c>
      <c r="F15" s="11" t="s">
        <v>48</v>
      </c>
      <c r="G15" s="11" t="s">
        <v>49</v>
      </c>
      <c r="H15" s="11" t="s">
        <v>50</v>
      </c>
      <c r="I15" s="11" t="s">
        <v>20</v>
      </c>
      <c r="J15" s="11" t="s">
        <v>51</v>
      </c>
    </row>
    <row r="16" s="1" customFormat="1" ht="19.5" spans="1:10">
      <c r="A16" s="12" t="s">
        <v>52</v>
      </c>
      <c r="B16" s="12" t="s">
        <v>53</v>
      </c>
      <c r="C16" s="12" t="s">
        <v>54</v>
      </c>
      <c r="D16" s="12" t="s">
        <v>55</v>
      </c>
      <c r="E16" s="12" t="s">
        <v>56</v>
      </c>
      <c r="F16" s="12" t="s">
        <v>57</v>
      </c>
      <c r="G16" s="12" t="s">
        <v>58</v>
      </c>
      <c r="H16" s="12" t="s">
        <v>59</v>
      </c>
      <c r="I16" s="12" t="s">
        <v>29</v>
      </c>
      <c r="J16" s="12" t="s">
        <v>60</v>
      </c>
    </row>
    <row r="17" s="1" customFormat="1" ht="14.25" hidden="1" spans="1:10">
      <c r="A17" s="18" t="s">
        <v>375</v>
      </c>
      <c r="B17" s="14" t="s">
        <v>62</v>
      </c>
      <c r="C17" s="14" t="s">
        <v>63</v>
      </c>
      <c r="D17" s="14" t="s">
        <v>37</v>
      </c>
      <c r="E17" s="14" t="s">
        <v>64</v>
      </c>
      <c r="F17" s="14" t="s">
        <v>36</v>
      </c>
      <c r="G17" s="14" t="s">
        <v>65</v>
      </c>
      <c r="H17" s="14" t="s">
        <v>35</v>
      </c>
      <c r="I17" s="14" t="s">
        <v>38</v>
      </c>
      <c r="J17" s="14" t="s">
        <v>66</v>
      </c>
    </row>
    <row r="18" s="1" customFormat="1" ht="14.25" hidden="1" spans="1:10">
      <c r="A18" s="19"/>
      <c r="B18" s="20">
        <v>0.4</v>
      </c>
      <c r="C18" s="17">
        <v>22.17</v>
      </c>
      <c r="D18" s="16">
        <v>202</v>
      </c>
      <c r="E18" s="41">
        <v>0.161</v>
      </c>
      <c r="F18" s="17">
        <v>3.24</v>
      </c>
      <c r="G18" s="16">
        <v>3131</v>
      </c>
      <c r="H18" s="17">
        <v>71.82</v>
      </c>
      <c r="I18" s="17">
        <v>2.82</v>
      </c>
      <c r="J18" s="16">
        <v>96</v>
      </c>
    </row>
    <row r="19" s="1" customFormat="1" ht="14.25" hidden="1" spans="1:10">
      <c r="A19" s="19"/>
      <c r="B19" s="20">
        <v>0.45</v>
      </c>
      <c r="C19" s="17">
        <v>22.15</v>
      </c>
      <c r="D19" s="16">
        <v>255</v>
      </c>
      <c r="E19" s="41">
        <v>0.2</v>
      </c>
      <c r="F19" s="17">
        <v>4.4</v>
      </c>
      <c r="G19" s="16">
        <v>3505</v>
      </c>
      <c r="H19" s="17">
        <v>97.52</v>
      </c>
      <c r="I19" s="17">
        <v>2.62</v>
      </c>
      <c r="J19" s="16"/>
    </row>
    <row r="20" s="1" customFormat="1" ht="14.25" hidden="1" spans="1:10">
      <c r="A20" s="19"/>
      <c r="B20" s="20">
        <v>0.5</v>
      </c>
      <c r="C20" s="17">
        <v>22.13</v>
      </c>
      <c r="D20" s="16">
        <v>308</v>
      </c>
      <c r="E20" s="41">
        <v>0.252</v>
      </c>
      <c r="F20" s="17">
        <v>5.97</v>
      </c>
      <c r="G20" s="16">
        <v>3902</v>
      </c>
      <c r="H20" s="17">
        <v>132.15</v>
      </c>
      <c r="I20" s="17">
        <v>2.33</v>
      </c>
      <c r="J20" s="16"/>
    </row>
    <row r="21" s="1" customFormat="1" ht="14.25" hidden="1" spans="1:10">
      <c r="A21" s="19"/>
      <c r="B21" s="20">
        <v>0.55</v>
      </c>
      <c r="C21" s="17">
        <v>22.1</v>
      </c>
      <c r="D21" s="16">
        <v>380</v>
      </c>
      <c r="E21" s="41">
        <v>0.3</v>
      </c>
      <c r="F21" s="17">
        <v>7.74</v>
      </c>
      <c r="G21" s="16">
        <v>4272</v>
      </c>
      <c r="H21" s="17">
        <v>171.13</v>
      </c>
      <c r="I21" s="17">
        <v>2.22</v>
      </c>
      <c r="J21" s="16"/>
    </row>
    <row r="22" s="1" customFormat="1" ht="14.25" hidden="1" spans="1:10">
      <c r="A22" s="19"/>
      <c r="B22" s="20">
        <v>0.6</v>
      </c>
      <c r="C22" s="17">
        <v>22.08</v>
      </c>
      <c r="D22" s="16">
        <v>432</v>
      </c>
      <c r="E22" s="41">
        <v>0.345</v>
      </c>
      <c r="F22" s="17">
        <v>9.44</v>
      </c>
      <c r="G22" s="16">
        <v>4599</v>
      </c>
      <c r="H22" s="17">
        <v>208.47</v>
      </c>
      <c r="I22" s="17">
        <v>2.07</v>
      </c>
      <c r="J22" s="16"/>
    </row>
    <row r="23" s="1" customFormat="1" ht="14.25" hidden="1" spans="1:10">
      <c r="A23" s="19"/>
      <c r="B23" s="20">
        <v>0.65</v>
      </c>
      <c r="C23" s="17">
        <v>22.04</v>
      </c>
      <c r="D23" s="16">
        <v>493</v>
      </c>
      <c r="E23" s="41">
        <v>0.393</v>
      </c>
      <c r="F23" s="17">
        <v>11.45</v>
      </c>
      <c r="G23" s="16">
        <v>4896</v>
      </c>
      <c r="H23" s="17">
        <v>252.33</v>
      </c>
      <c r="I23" s="17">
        <v>1.95</v>
      </c>
      <c r="J23" s="16"/>
    </row>
    <row r="24" s="1" customFormat="1" ht="14.25" hidden="1" spans="1:10">
      <c r="A24" s="19"/>
      <c r="B24" s="20">
        <v>0.7</v>
      </c>
      <c r="C24" s="17">
        <v>22.01</v>
      </c>
      <c r="D24" s="16">
        <v>551</v>
      </c>
      <c r="E24" s="41">
        <v>0.438</v>
      </c>
      <c r="F24" s="17">
        <v>13.53</v>
      </c>
      <c r="G24" s="16">
        <v>5198</v>
      </c>
      <c r="H24" s="17">
        <v>297.78</v>
      </c>
      <c r="I24" s="17">
        <v>1.85</v>
      </c>
      <c r="J24" s="16"/>
    </row>
    <row r="25" s="1" customFormat="1" ht="14.25" hidden="1" spans="1:10">
      <c r="A25" s="19"/>
      <c r="B25" s="20">
        <v>0.75</v>
      </c>
      <c r="C25" s="17">
        <v>21.97</v>
      </c>
      <c r="D25" s="16">
        <v>629</v>
      </c>
      <c r="E25" s="41">
        <v>0.502</v>
      </c>
      <c r="F25" s="17">
        <v>16.48</v>
      </c>
      <c r="G25" s="16">
        <v>5566</v>
      </c>
      <c r="H25" s="17">
        <v>362.03</v>
      </c>
      <c r="I25" s="17">
        <v>1.74</v>
      </c>
      <c r="J25" s="16"/>
    </row>
    <row r="26" s="1" customFormat="1" ht="14.25" hidden="1" spans="1:10">
      <c r="A26" s="19"/>
      <c r="B26" s="20">
        <v>0.8</v>
      </c>
      <c r="C26" s="17">
        <v>21.92</v>
      </c>
      <c r="D26" s="16">
        <v>702</v>
      </c>
      <c r="E26" s="41">
        <v>0.559</v>
      </c>
      <c r="F26" s="17">
        <v>19.42</v>
      </c>
      <c r="G26" s="16">
        <v>5880</v>
      </c>
      <c r="H26" s="17">
        <v>425.56</v>
      </c>
      <c r="I26" s="17">
        <v>1.65</v>
      </c>
      <c r="J26" s="16"/>
    </row>
    <row r="27" s="1" customFormat="1" ht="14.25" hidden="1" spans="1:10">
      <c r="A27" s="19"/>
      <c r="B27" s="20">
        <v>0.9</v>
      </c>
      <c r="C27" s="17">
        <v>21.81</v>
      </c>
      <c r="D27" s="16">
        <v>856</v>
      </c>
      <c r="E27" s="41">
        <v>0.679</v>
      </c>
      <c r="F27" s="17">
        <v>26.41</v>
      </c>
      <c r="G27" s="16">
        <v>6509</v>
      </c>
      <c r="H27" s="17">
        <v>575.93</v>
      </c>
      <c r="I27" s="17">
        <v>1.49</v>
      </c>
      <c r="J27" s="16"/>
    </row>
    <row r="28" s="1" customFormat="1" ht="14.25" spans="1:10">
      <c r="A28" s="21"/>
      <c r="B28" s="20">
        <v>1</v>
      </c>
      <c r="C28" s="17">
        <v>21.66</v>
      </c>
      <c r="D28" s="16">
        <v>1045</v>
      </c>
      <c r="E28" s="41">
        <v>0.825</v>
      </c>
      <c r="F28" s="17">
        <v>35.69</v>
      </c>
      <c r="G28" s="16">
        <v>7163</v>
      </c>
      <c r="H28" s="17">
        <v>773.13</v>
      </c>
      <c r="I28" s="17">
        <v>1.35</v>
      </c>
      <c r="J28" s="16"/>
    </row>
    <row r="29" s="1" customFormat="1" ht="14.25" hidden="1" spans="1:10">
      <c r="A29" s="11" t="s">
        <v>15</v>
      </c>
      <c r="B29" s="11" t="s">
        <v>45</v>
      </c>
      <c r="C29" s="11" t="s">
        <v>46</v>
      </c>
      <c r="D29" s="11" t="s">
        <v>19</v>
      </c>
      <c r="E29" s="11" t="s">
        <v>47</v>
      </c>
      <c r="F29" s="11" t="s">
        <v>48</v>
      </c>
      <c r="G29" s="11" t="s">
        <v>49</v>
      </c>
      <c r="H29" s="11" t="s">
        <v>50</v>
      </c>
      <c r="I29" s="11" t="s">
        <v>20</v>
      </c>
      <c r="J29" s="11" t="s">
        <v>51</v>
      </c>
    </row>
    <row r="30" s="1" customFormat="1" ht="19.5" hidden="1" spans="1:10">
      <c r="A30" s="12" t="s">
        <v>52</v>
      </c>
      <c r="B30" s="12" t="s">
        <v>53</v>
      </c>
      <c r="C30" s="12" t="s">
        <v>54</v>
      </c>
      <c r="D30" s="12" t="s">
        <v>55</v>
      </c>
      <c r="E30" s="12" t="s">
        <v>56</v>
      </c>
      <c r="F30" s="12" t="s">
        <v>57</v>
      </c>
      <c r="G30" s="12" t="s">
        <v>58</v>
      </c>
      <c r="H30" s="12" t="s">
        <v>59</v>
      </c>
      <c r="I30" s="12" t="s">
        <v>29</v>
      </c>
      <c r="J30" s="12" t="s">
        <v>60</v>
      </c>
    </row>
    <row r="31" s="1" customFormat="1" ht="14.25" hidden="1" spans="1:10">
      <c r="A31" s="18" t="s">
        <v>375</v>
      </c>
      <c r="B31" s="14" t="s">
        <v>62</v>
      </c>
      <c r="C31" s="14" t="s">
        <v>63</v>
      </c>
      <c r="D31" s="14" t="s">
        <v>37</v>
      </c>
      <c r="E31" s="14" t="s">
        <v>64</v>
      </c>
      <c r="F31" s="14" t="s">
        <v>36</v>
      </c>
      <c r="G31" s="14" t="s">
        <v>65</v>
      </c>
      <c r="H31" s="14" t="s">
        <v>35</v>
      </c>
      <c r="I31" s="14" t="s">
        <v>38</v>
      </c>
      <c r="J31" s="14" t="s">
        <v>66</v>
      </c>
    </row>
    <row r="32" s="1" customFormat="1" ht="14.25" hidden="1" spans="1:10">
      <c r="A32" s="19"/>
      <c r="B32" s="20">
        <v>0.4</v>
      </c>
      <c r="C32" s="17">
        <v>29.56</v>
      </c>
      <c r="D32" s="16">
        <v>341</v>
      </c>
      <c r="E32" s="41">
        <v>0.288</v>
      </c>
      <c r="F32" s="17">
        <v>5.25</v>
      </c>
      <c r="G32" s="16">
        <v>4123</v>
      </c>
      <c r="H32" s="17">
        <v>155.13</v>
      </c>
      <c r="I32" s="17">
        <v>2.2</v>
      </c>
      <c r="J32" s="16">
        <v>197</v>
      </c>
    </row>
    <row r="33" s="1" customFormat="1" ht="14.25" hidden="1" spans="1:10">
      <c r="A33" s="19"/>
      <c r="B33" s="20">
        <v>0.45</v>
      </c>
      <c r="C33" s="17">
        <v>29.52</v>
      </c>
      <c r="D33" s="16">
        <v>419</v>
      </c>
      <c r="E33" s="41">
        <v>0.346</v>
      </c>
      <c r="F33" s="17">
        <v>7.08</v>
      </c>
      <c r="G33" s="16">
        <v>4562</v>
      </c>
      <c r="H33" s="17">
        <v>208.89</v>
      </c>
      <c r="I33" s="17">
        <v>2.01</v>
      </c>
      <c r="J33" s="16"/>
    </row>
    <row r="34" hidden="1" spans="1:10">
      <c r="A34" s="19"/>
      <c r="B34" s="20">
        <v>0.5</v>
      </c>
      <c r="C34" s="17">
        <v>29.49</v>
      </c>
      <c r="D34" s="16">
        <v>507</v>
      </c>
      <c r="E34" s="41">
        <v>0.413</v>
      </c>
      <c r="F34" s="17">
        <v>9.18</v>
      </c>
      <c r="G34" s="16">
        <v>4979</v>
      </c>
      <c r="H34" s="17">
        <v>270.67</v>
      </c>
      <c r="I34" s="17">
        <v>1.87</v>
      </c>
      <c r="J34" s="16"/>
    </row>
    <row r="35" hidden="1" spans="1:10">
      <c r="A35" s="19"/>
      <c r="B35" s="20">
        <v>0.55</v>
      </c>
      <c r="C35" s="17">
        <v>29.46</v>
      </c>
      <c r="D35" s="16">
        <v>591</v>
      </c>
      <c r="E35" s="41">
        <v>0.475</v>
      </c>
      <c r="F35" s="17">
        <v>11.36</v>
      </c>
      <c r="G35" s="16">
        <v>5375</v>
      </c>
      <c r="H35" s="17">
        <v>334.51</v>
      </c>
      <c r="I35" s="17">
        <v>1.77</v>
      </c>
      <c r="J35" s="16"/>
    </row>
    <row r="36" hidden="1" spans="1:10">
      <c r="A36" s="19"/>
      <c r="B36" s="20">
        <v>0.6</v>
      </c>
      <c r="C36" s="17">
        <v>29.42</v>
      </c>
      <c r="D36" s="16">
        <v>672</v>
      </c>
      <c r="E36" s="41">
        <v>0.544</v>
      </c>
      <c r="F36" s="17">
        <v>13.93</v>
      </c>
      <c r="G36" s="16">
        <v>5752</v>
      </c>
      <c r="H36" s="17">
        <v>409.67</v>
      </c>
      <c r="I36" s="17">
        <v>1.64</v>
      </c>
      <c r="J36" s="16"/>
    </row>
    <row r="37" hidden="1" spans="1:10">
      <c r="A37" s="19"/>
      <c r="B37" s="20">
        <v>0.65</v>
      </c>
      <c r="C37" s="17">
        <v>29.35</v>
      </c>
      <c r="D37" s="16">
        <v>795</v>
      </c>
      <c r="E37" s="41">
        <v>0.642</v>
      </c>
      <c r="F37" s="17">
        <v>17.9</v>
      </c>
      <c r="G37" s="16">
        <v>6260</v>
      </c>
      <c r="H37" s="17">
        <v>525.41</v>
      </c>
      <c r="I37" s="17">
        <v>1.51</v>
      </c>
      <c r="J37" s="16"/>
    </row>
    <row r="38" hidden="1" spans="1:10">
      <c r="A38" s="19"/>
      <c r="B38" s="20">
        <v>0.7</v>
      </c>
      <c r="C38" s="17">
        <v>29.29</v>
      </c>
      <c r="D38" s="16">
        <v>921</v>
      </c>
      <c r="E38" s="41">
        <v>0.74</v>
      </c>
      <c r="F38" s="17">
        <v>22.13</v>
      </c>
      <c r="G38" s="16">
        <v>6703</v>
      </c>
      <c r="H38" s="17">
        <v>648.09</v>
      </c>
      <c r="I38" s="17">
        <v>1.42</v>
      </c>
      <c r="J38" s="16"/>
    </row>
    <row r="39" hidden="1" spans="1:10">
      <c r="A39" s="19"/>
      <c r="B39" s="20">
        <v>0.75</v>
      </c>
      <c r="C39" s="17">
        <v>29.22</v>
      </c>
      <c r="D39" s="16">
        <v>1040</v>
      </c>
      <c r="E39" s="41">
        <v>0.833</v>
      </c>
      <c r="F39" s="17">
        <v>26.73</v>
      </c>
      <c r="G39" s="16">
        <v>7131</v>
      </c>
      <c r="H39" s="17">
        <v>781.07</v>
      </c>
      <c r="I39" s="17">
        <v>1.33</v>
      </c>
      <c r="J39" s="16"/>
    </row>
    <row r="40" hidden="1" spans="1:10">
      <c r="A40" s="19"/>
      <c r="B40" s="20">
        <v>0.8</v>
      </c>
      <c r="C40" s="17">
        <v>29.15</v>
      </c>
      <c r="D40" s="16">
        <v>1154</v>
      </c>
      <c r="E40" s="41">
        <v>0.919</v>
      </c>
      <c r="F40" s="17">
        <v>31</v>
      </c>
      <c r="G40" s="16">
        <v>7503</v>
      </c>
      <c r="H40" s="17">
        <v>903.78</v>
      </c>
      <c r="I40" s="17">
        <v>1.28</v>
      </c>
      <c r="J40" s="16"/>
    </row>
    <row r="41" hidden="1" spans="1:10">
      <c r="A41" s="19"/>
      <c r="B41" s="20">
        <v>0.9</v>
      </c>
      <c r="C41" s="17">
        <v>28.98</v>
      </c>
      <c r="D41" s="16">
        <v>1389</v>
      </c>
      <c r="E41" s="41">
        <v>1.108</v>
      </c>
      <c r="F41" s="17">
        <v>41.87</v>
      </c>
      <c r="G41" s="16">
        <v>8242</v>
      </c>
      <c r="H41" s="17">
        <v>1213.35</v>
      </c>
      <c r="I41" s="17">
        <v>1.14</v>
      </c>
      <c r="J41" s="16"/>
    </row>
    <row r="42" spans="1:10">
      <c r="A42" s="21"/>
      <c r="B42" s="34">
        <v>1</v>
      </c>
      <c r="C42" s="32">
        <v>28.76</v>
      </c>
      <c r="D42" s="31">
        <v>1647</v>
      </c>
      <c r="E42" s="42">
        <v>1.311</v>
      </c>
      <c r="F42" s="32">
        <v>55.45</v>
      </c>
      <c r="G42" s="31">
        <v>8985</v>
      </c>
      <c r="H42" s="32">
        <v>1594.84</v>
      </c>
      <c r="I42" s="32">
        <v>1.03</v>
      </c>
      <c r="J42" s="16"/>
    </row>
    <row r="43" s="1" customFormat="1" ht="17" hidden="1" customHeight="1" spans="1:10">
      <c r="A43" s="10" t="s">
        <v>69</v>
      </c>
      <c r="B43" s="10"/>
      <c r="C43" s="10"/>
      <c r="D43" s="10"/>
      <c r="E43" s="10"/>
      <c r="F43" s="10"/>
      <c r="G43" s="10"/>
      <c r="H43" s="10"/>
      <c r="I43" s="10"/>
      <c r="J43" s="10"/>
    </row>
    <row r="44" hidden="1" spans="1:10">
      <c r="A44" s="35" t="str">
        <f>_xlfn.DISPIMG("ID_57EF970C46A44BEEA7B240BD1D618958",1)</f>
        <v>=DISPIMG("ID_57EF970C46A44BEEA7B240BD1D618958",1)</v>
      </c>
      <c r="B44" s="35"/>
      <c r="C44" s="35"/>
      <c r="D44" s="35"/>
      <c r="E44" s="35"/>
      <c r="F44" s="35"/>
      <c r="G44" s="35"/>
      <c r="H44" s="35"/>
      <c r="I44" s="35"/>
      <c r="J44" s="35"/>
    </row>
    <row r="45" hidden="1" spans="1:10">
      <c r="A45" s="35"/>
      <c r="B45" s="35"/>
      <c r="C45" s="35"/>
      <c r="D45" s="35"/>
      <c r="E45" s="35"/>
      <c r="F45" s="35"/>
      <c r="G45" s="35"/>
      <c r="H45" s="35"/>
      <c r="I45" s="35"/>
      <c r="J45" s="35"/>
    </row>
    <row r="46" hidden="1" spans="1:10">
      <c r="A46" s="35"/>
      <c r="B46" s="35"/>
      <c r="C46" s="35"/>
      <c r="D46" s="35"/>
      <c r="E46" s="35"/>
      <c r="F46" s="35"/>
      <c r="G46" s="35"/>
      <c r="H46" s="35"/>
      <c r="I46" s="35"/>
      <c r="J46" s="35"/>
    </row>
    <row r="47" hidden="1" spans="1:10">
      <c r="A47" s="35"/>
      <c r="B47" s="35"/>
      <c r="C47" s="35"/>
      <c r="D47" s="35"/>
      <c r="E47" s="35"/>
      <c r="F47" s="35"/>
      <c r="G47" s="35"/>
      <c r="H47" s="35"/>
      <c r="I47" s="35"/>
      <c r="J47" s="35"/>
    </row>
    <row r="48" hidden="1" spans="1:10">
      <c r="A48" s="35"/>
      <c r="B48" s="35"/>
      <c r="C48" s="35"/>
      <c r="D48" s="35"/>
      <c r="E48" s="35"/>
      <c r="F48" s="35"/>
      <c r="G48" s="35"/>
      <c r="H48" s="35"/>
      <c r="I48" s="35"/>
      <c r="J48" s="35"/>
    </row>
    <row r="49" hidden="1" spans="1:10">
      <c r="A49" s="35"/>
      <c r="B49" s="35"/>
      <c r="C49" s="35"/>
      <c r="D49" s="35"/>
      <c r="E49" s="35"/>
      <c r="F49" s="35"/>
      <c r="G49" s="35"/>
      <c r="H49" s="35"/>
      <c r="I49" s="35"/>
      <c r="J49" s="35"/>
    </row>
    <row r="50" hidden="1" spans="1:10">
      <c r="A50" s="35"/>
      <c r="B50" s="35"/>
      <c r="C50" s="35"/>
      <c r="D50" s="35"/>
      <c r="E50" s="35"/>
      <c r="F50" s="35"/>
      <c r="G50" s="35"/>
      <c r="H50" s="35"/>
      <c r="I50" s="35"/>
      <c r="J50" s="35"/>
    </row>
    <row r="51" hidden="1" spans="1:10">
      <c r="A51" s="35"/>
      <c r="B51" s="35"/>
      <c r="C51" s="35"/>
      <c r="D51" s="35"/>
      <c r="E51" s="35"/>
      <c r="F51" s="35"/>
      <c r="G51" s="35"/>
      <c r="H51" s="35"/>
      <c r="I51" s="35"/>
      <c r="J51" s="35"/>
    </row>
    <row r="52" hidden="1" spans="1:10">
      <c r="A52" s="35"/>
      <c r="B52" s="35"/>
      <c r="C52" s="35"/>
      <c r="D52" s="35"/>
      <c r="E52" s="35"/>
      <c r="F52" s="35"/>
      <c r="G52" s="35"/>
      <c r="H52" s="35"/>
      <c r="I52" s="35"/>
      <c r="J52" s="35"/>
    </row>
    <row r="53" hidden="1" spans="1:10">
      <c r="A53" s="35"/>
      <c r="B53" s="35"/>
      <c r="C53" s="35"/>
      <c r="D53" s="35"/>
      <c r="E53" s="35"/>
      <c r="F53" s="35"/>
      <c r="G53" s="35"/>
      <c r="H53" s="35"/>
      <c r="I53" s="35"/>
      <c r="J53" s="35"/>
    </row>
    <row r="54" hidden="1" spans="1:10">
      <c r="A54" s="35"/>
      <c r="B54" s="35"/>
      <c r="C54" s="35"/>
      <c r="D54" s="35"/>
      <c r="E54" s="35"/>
      <c r="F54" s="35"/>
      <c r="G54" s="35"/>
      <c r="H54" s="35"/>
      <c r="I54" s="35"/>
      <c r="J54" s="35"/>
    </row>
    <row r="55" hidden="1" spans="1:10">
      <c r="A55" s="35"/>
      <c r="B55" s="35"/>
      <c r="C55" s="35"/>
      <c r="D55" s="35"/>
      <c r="E55" s="35"/>
      <c r="F55" s="35"/>
      <c r="G55" s="35"/>
      <c r="H55" s="35"/>
      <c r="I55" s="35"/>
      <c r="J55" s="35"/>
    </row>
    <row r="56" hidden="1" spans="1:10">
      <c r="A56" s="35"/>
      <c r="B56" s="35"/>
      <c r="C56" s="35"/>
      <c r="D56" s="35"/>
      <c r="E56" s="35"/>
      <c r="F56" s="35"/>
      <c r="G56" s="35"/>
      <c r="H56" s="35"/>
      <c r="I56" s="35"/>
      <c r="J56" s="35"/>
    </row>
    <row r="57" hidden="1" spans="1:10">
      <c r="A57" s="35"/>
      <c r="B57" s="35"/>
      <c r="C57" s="35"/>
      <c r="D57" s="35"/>
      <c r="E57" s="35"/>
      <c r="F57" s="35"/>
      <c r="G57" s="35"/>
      <c r="H57" s="35"/>
      <c r="I57" s="35"/>
      <c r="J57" s="35"/>
    </row>
    <row r="58" hidden="1" spans="1:10">
      <c r="A58" s="35"/>
      <c r="B58" s="35"/>
      <c r="C58" s="35"/>
      <c r="D58" s="35"/>
      <c r="E58" s="35"/>
      <c r="F58" s="35"/>
      <c r="G58" s="35"/>
      <c r="H58" s="35"/>
      <c r="I58" s="35"/>
      <c r="J58" s="35"/>
    </row>
    <row r="59" hidden="1" spans="1:10">
      <c r="A59" s="35"/>
      <c r="B59" s="35"/>
      <c r="C59" s="35"/>
      <c r="D59" s="35"/>
      <c r="E59" s="35"/>
      <c r="F59" s="35"/>
      <c r="G59" s="35"/>
      <c r="H59" s="35"/>
      <c r="I59" s="35"/>
      <c r="J59" s="35"/>
    </row>
    <row r="60" hidden="1" spans="1:10">
      <c r="A60" s="35"/>
      <c r="B60" s="35"/>
      <c r="C60" s="35"/>
      <c r="D60" s="35"/>
      <c r="E60" s="35"/>
      <c r="F60" s="35"/>
      <c r="G60" s="35"/>
      <c r="H60" s="35"/>
      <c r="I60" s="35"/>
      <c r="J60" s="35"/>
    </row>
    <row r="61" ht="27" hidden="1" customHeight="1" spans="1:10">
      <c r="A61" s="35"/>
      <c r="B61" s="35"/>
      <c r="C61" s="35"/>
      <c r="D61" s="35"/>
      <c r="E61" s="35"/>
      <c r="F61" s="35"/>
      <c r="G61" s="35"/>
      <c r="H61" s="35"/>
      <c r="I61" s="35"/>
      <c r="J61" s="35"/>
    </row>
  </sheetData>
  <autoFilter xmlns:etc="http://www.wps.cn/officeDocument/2017/etCustomData" ref="A16:K61" etc:filterBottomFollowUsedRange="0">
    <filterColumn colId="1">
      <customFilters>
        <customFilter operator="equal" val="100.%"/>
      </customFilters>
    </filterColumn>
    <extLst/>
  </autoFilter>
  <mergeCells count="29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A14:J14"/>
    <mergeCell ref="A43:J43"/>
    <mergeCell ref="A11:A13"/>
    <mergeCell ref="A17:A28"/>
    <mergeCell ref="A31:A42"/>
    <mergeCell ref="J18:J28"/>
    <mergeCell ref="J32:J42"/>
    <mergeCell ref="A2:D7"/>
    <mergeCell ref="A44:J6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21"/>
  <sheetViews>
    <sheetView topLeftCell="A5" workbookViewId="0">
      <selection activeCell="N16" sqref="N16"/>
    </sheetView>
  </sheetViews>
  <sheetFormatPr defaultColWidth="9" defaultRowHeight="13.5"/>
  <cols>
    <col min="1" max="10" width="10" customWidth="1"/>
    <col min="11" max="11" width="22.5916666666667" customWidth="1"/>
    <col min="12" max="16382" width="10"/>
  </cols>
  <sheetData>
    <row r="1" s="1" customFormat="1" ht="54" customHeight="1" spans="1:11">
      <c r="A1" s="2" t="s">
        <v>376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_xlfn.DISPIMG("ID_27BD3776489A4FE9B3AA6D32BE89E340",1)</f>
        <v>=DISPIMG("ID_27BD3776489A4FE9B3AA6D32BE89E340",1)</v>
      </c>
      <c r="B2" s="7"/>
      <c r="C2" s="7"/>
      <c r="D2" s="7"/>
      <c r="E2" s="8" t="s">
        <v>2</v>
      </c>
      <c r="F2" s="9"/>
      <c r="G2" s="9"/>
      <c r="H2" s="9" t="s">
        <v>377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335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378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379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380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220</v>
      </c>
      <c r="C12" s="16">
        <v>3228</v>
      </c>
      <c r="D12" s="17">
        <v>74.42</v>
      </c>
      <c r="E12" s="16">
        <v>5488</v>
      </c>
      <c r="F12" s="17">
        <v>1.7</v>
      </c>
      <c r="G12" s="15" t="s">
        <v>381</v>
      </c>
      <c r="H12" s="15"/>
      <c r="I12" s="28">
        <v>11.7243243243243</v>
      </c>
      <c r="J12" s="28">
        <v>80</v>
      </c>
    </row>
    <row r="13" s="1" customFormat="1" ht="14.25" spans="1:10">
      <c r="A13" s="13"/>
      <c r="B13" s="15">
        <v>220</v>
      </c>
      <c r="C13" s="16">
        <v>2637</v>
      </c>
      <c r="D13" s="17">
        <v>60.38</v>
      </c>
      <c r="E13" s="16">
        <v>7473</v>
      </c>
      <c r="F13" s="17">
        <v>2.83</v>
      </c>
      <c r="G13" s="15" t="s">
        <v>382</v>
      </c>
      <c r="H13" s="15"/>
      <c r="I13" s="28">
        <v>11.8054054054054</v>
      </c>
      <c r="J13" s="28">
        <v>85</v>
      </c>
    </row>
    <row r="14" s="1" customFormat="1" ht="14.25" spans="1:10">
      <c r="A14" s="13"/>
      <c r="B14" s="15">
        <v>220</v>
      </c>
      <c r="C14" s="16">
        <v>3531</v>
      </c>
      <c r="D14" s="17">
        <v>81.57</v>
      </c>
      <c r="E14" s="16">
        <v>9698</v>
      </c>
      <c r="F14" s="17">
        <v>2.75</v>
      </c>
      <c r="G14" s="15" t="s">
        <v>383</v>
      </c>
      <c r="H14" s="15"/>
      <c r="I14" s="28">
        <v>11.6972972972973</v>
      </c>
      <c r="J14" s="28">
        <v>90</v>
      </c>
    </row>
    <row r="15" s="1" customFormat="1" ht="14.25" spans="1:10">
      <c r="A15" s="13"/>
      <c r="B15" s="15">
        <v>220</v>
      </c>
      <c r="C15" s="16">
        <v>3228</v>
      </c>
      <c r="D15" s="17">
        <v>74.42</v>
      </c>
      <c r="E15" s="16">
        <v>5488</v>
      </c>
      <c r="F15" s="17">
        <v>1.7</v>
      </c>
      <c r="G15" s="15" t="s">
        <v>383</v>
      </c>
      <c r="H15" s="15"/>
      <c r="I15" s="28">
        <v>11.7243243243243</v>
      </c>
      <c r="J15" s="28">
        <v>80</v>
      </c>
    </row>
    <row r="16" s="1" customFormat="1" ht="14.25" spans="1:10">
      <c r="A16" s="13"/>
      <c r="B16" s="15">
        <v>220</v>
      </c>
      <c r="C16" s="31">
        <v>2637</v>
      </c>
      <c r="D16" s="32">
        <v>60.38</v>
      </c>
      <c r="E16" s="31">
        <v>7473</v>
      </c>
      <c r="F16" s="32">
        <v>2.83</v>
      </c>
      <c r="G16" s="15" t="s">
        <v>381</v>
      </c>
      <c r="H16" s="15"/>
      <c r="I16" s="28">
        <v>11.8054054054054</v>
      </c>
      <c r="J16" s="28">
        <v>85</v>
      </c>
    </row>
    <row r="17" s="1" customFormat="1" ht="14.25" spans="1:10">
      <c r="A17" s="13"/>
      <c r="B17" s="13">
        <v>250</v>
      </c>
      <c r="C17" s="16">
        <v>3531</v>
      </c>
      <c r="D17" s="17">
        <v>81.57</v>
      </c>
      <c r="E17" s="16">
        <v>9698</v>
      </c>
      <c r="F17" s="17">
        <v>2.75</v>
      </c>
      <c r="G17" s="15" t="s">
        <v>383</v>
      </c>
      <c r="H17" s="15"/>
      <c r="I17" s="28">
        <v>11.6972972972973</v>
      </c>
      <c r="J17" s="28">
        <v>90</v>
      </c>
    </row>
    <row r="18" s="1" customFormat="1" ht="24" customHeight="1" spans="1:10">
      <c r="A18" s="10" t="s">
        <v>44</v>
      </c>
      <c r="B18" s="10"/>
      <c r="C18" s="10"/>
      <c r="D18" s="10"/>
      <c r="E18" s="10"/>
      <c r="F18" s="10"/>
      <c r="G18" s="10"/>
      <c r="H18" s="10"/>
      <c r="I18" s="10"/>
      <c r="J18" s="10"/>
    </row>
    <row r="19" s="1" customFormat="1" ht="14.25" spans="1:10">
      <c r="A19" s="11" t="s">
        <v>15</v>
      </c>
      <c r="B19" s="11" t="s">
        <v>45</v>
      </c>
      <c r="C19" s="11" t="s">
        <v>46</v>
      </c>
      <c r="D19" s="11" t="s">
        <v>19</v>
      </c>
      <c r="E19" s="11" t="s">
        <v>47</v>
      </c>
      <c r="F19" s="11" t="s">
        <v>48</v>
      </c>
      <c r="G19" s="11" t="s">
        <v>49</v>
      </c>
      <c r="H19" s="11" t="s">
        <v>50</v>
      </c>
      <c r="I19" s="11" t="s">
        <v>20</v>
      </c>
      <c r="J19" s="11" t="s">
        <v>51</v>
      </c>
    </row>
    <row r="20" s="1" customFormat="1" ht="19.5" spans="1:10">
      <c r="A20" s="12" t="s">
        <v>52</v>
      </c>
      <c r="B20" s="12" t="s">
        <v>53</v>
      </c>
      <c r="C20" s="12" t="s">
        <v>54</v>
      </c>
      <c r="D20" s="12" t="s">
        <v>55</v>
      </c>
      <c r="E20" s="12" t="s">
        <v>56</v>
      </c>
      <c r="F20" s="12" t="s">
        <v>57</v>
      </c>
      <c r="G20" s="12" t="s">
        <v>58</v>
      </c>
      <c r="H20" s="12" t="s">
        <v>59</v>
      </c>
      <c r="I20" s="12" t="s">
        <v>29</v>
      </c>
      <c r="J20" s="12" t="s">
        <v>60</v>
      </c>
    </row>
    <row r="21" s="1" customFormat="1" ht="14.25" hidden="1" spans="1:10">
      <c r="A21" s="18" t="s">
        <v>384</v>
      </c>
      <c r="B21" s="14" t="s">
        <v>62</v>
      </c>
      <c r="C21" s="14" t="s">
        <v>63</v>
      </c>
      <c r="D21" s="14" t="s">
        <v>37</v>
      </c>
      <c r="E21" s="14" t="s">
        <v>64</v>
      </c>
      <c r="F21" s="14" t="s">
        <v>36</v>
      </c>
      <c r="G21" s="14" t="s">
        <v>65</v>
      </c>
      <c r="H21" s="14" t="s">
        <v>35</v>
      </c>
      <c r="I21" s="14" t="s">
        <v>38</v>
      </c>
      <c r="J21" s="14" t="s">
        <v>66</v>
      </c>
    </row>
    <row r="22" s="1" customFormat="1" ht="14.25" hidden="1" spans="1:10">
      <c r="A22" s="19"/>
      <c r="B22" s="20">
        <v>0.4</v>
      </c>
      <c r="C22" s="17">
        <v>44.71</v>
      </c>
      <c r="D22" s="16">
        <v>1143</v>
      </c>
      <c r="E22" s="17">
        <v>0.61</v>
      </c>
      <c r="F22" s="17">
        <v>6.39</v>
      </c>
      <c r="G22" s="16">
        <v>3616</v>
      </c>
      <c r="H22" s="16">
        <v>286</v>
      </c>
      <c r="I22" s="17">
        <v>4</v>
      </c>
      <c r="J22" s="33" t="s">
        <v>385</v>
      </c>
    </row>
    <row r="23" s="1" customFormat="1" ht="14.25" hidden="1" spans="1:10">
      <c r="A23" s="19"/>
      <c r="B23" s="20">
        <v>0.45</v>
      </c>
      <c r="C23" s="17">
        <v>44.66</v>
      </c>
      <c r="D23" s="16">
        <v>1403</v>
      </c>
      <c r="E23" s="17">
        <v>0.74</v>
      </c>
      <c r="F23" s="17">
        <v>8.42</v>
      </c>
      <c r="G23" s="16">
        <v>3992</v>
      </c>
      <c r="H23" s="16">
        <v>376</v>
      </c>
      <c r="I23" s="17">
        <v>3.73</v>
      </c>
      <c r="J23" s="33"/>
    </row>
    <row r="24" s="1" customFormat="1" ht="14.25" hidden="1" spans="1:10">
      <c r="A24" s="19"/>
      <c r="B24" s="20">
        <v>0.5</v>
      </c>
      <c r="C24" s="17">
        <v>44.61</v>
      </c>
      <c r="D24" s="16">
        <v>1734</v>
      </c>
      <c r="E24" s="17">
        <v>0.91</v>
      </c>
      <c r="F24" s="17">
        <v>11.35</v>
      </c>
      <c r="G24" s="16">
        <v>4412</v>
      </c>
      <c r="H24" s="16">
        <v>506</v>
      </c>
      <c r="I24" s="17">
        <v>3.42</v>
      </c>
      <c r="J24" s="33"/>
    </row>
    <row r="25" s="1" customFormat="1" ht="14.25" hidden="1" spans="1:10">
      <c r="A25" s="19"/>
      <c r="B25" s="20">
        <v>0.55</v>
      </c>
      <c r="C25" s="17">
        <v>44.52</v>
      </c>
      <c r="D25" s="16">
        <v>2111</v>
      </c>
      <c r="E25" s="17">
        <v>1.1</v>
      </c>
      <c r="F25" s="17">
        <v>15.36</v>
      </c>
      <c r="G25" s="16">
        <v>4848</v>
      </c>
      <c r="H25" s="16">
        <v>684</v>
      </c>
      <c r="I25" s="17">
        <v>3.09</v>
      </c>
      <c r="J25" s="33"/>
    </row>
    <row r="26" s="1" customFormat="1" ht="14.25" hidden="1" spans="1:10">
      <c r="A26" s="19"/>
      <c r="B26" s="20">
        <v>0.6</v>
      </c>
      <c r="C26" s="17">
        <v>44.44</v>
      </c>
      <c r="D26" s="16">
        <v>2498</v>
      </c>
      <c r="E26" s="17">
        <v>1.31</v>
      </c>
      <c r="F26" s="17">
        <v>19.75</v>
      </c>
      <c r="G26" s="16">
        <v>5256</v>
      </c>
      <c r="H26" s="16">
        <v>878</v>
      </c>
      <c r="I26" s="17">
        <v>2.85</v>
      </c>
      <c r="J26" s="33"/>
    </row>
    <row r="27" s="1" customFormat="1" ht="14.25" hidden="1" spans="1:10">
      <c r="A27" s="19"/>
      <c r="B27" s="20">
        <v>0.65</v>
      </c>
      <c r="C27" s="17">
        <v>44.36</v>
      </c>
      <c r="D27" s="16">
        <v>2842</v>
      </c>
      <c r="E27" s="17">
        <v>1.49</v>
      </c>
      <c r="F27" s="17">
        <v>23.85</v>
      </c>
      <c r="G27" s="16">
        <v>5597</v>
      </c>
      <c r="H27" s="16">
        <v>1058</v>
      </c>
      <c r="I27" s="17">
        <v>2.69</v>
      </c>
      <c r="J27" s="33"/>
    </row>
    <row r="28" s="1" customFormat="1" ht="14.25" hidden="1" spans="1:10">
      <c r="A28" s="19"/>
      <c r="B28" s="20">
        <v>0.7</v>
      </c>
      <c r="C28" s="17">
        <v>44.24</v>
      </c>
      <c r="D28" s="16">
        <v>3256</v>
      </c>
      <c r="E28" s="17">
        <v>1.7</v>
      </c>
      <c r="F28" s="17">
        <v>29.75</v>
      </c>
      <c r="G28" s="16">
        <v>5979</v>
      </c>
      <c r="H28" s="16">
        <v>1316</v>
      </c>
      <c r="I28" s="17">
        <v>2.47</v>
      </c>
      <c r="J28" s="33"/>
    </row>
    <row r="29" s="1" customFormat="1" ht="14.25" hidden="1" spans="1:10">
      <c r="A29" s="19"/>
      <c r="B29" s="20">
        <v>0.75</v>
      </c>
      <c r="C29" s="17">
        <v>44.13</v>
      </c>
      <c r="D29" s="16">
        <v>3661</v>
      </c>
      <c r="E29" s="17">
        <v>1.89</v>
      </c>
      <c r="F29" s="17">
        <v>35.98</v>
      </c>
      <c r="G29" s="16">
        <v>6326</v>
      </c>
      <c r="H29" s="16">
        <v>1588</v>
      </c>
      <c r="I29" s="17">
        <v>2.31</v>
      </c>
      <c r="J29" s="33"/>
    </row>
    <row r="30" s="1" customFormat="1" ht="14.25" hidden="1" spans="1:10">
      <c r="A30" s="19"/>
      <c r="B30" s="20">
        <v>0.8</v>
      </c>
      <c r="C30" s="17">
        <v>44</v>
      </c>
      <c r="D30" s="16">
        <v>4051</v>
      </c>
      <c r="E30" s="17">
        <v>2.11</v>
      </c>
      <c r="F30" s="17">
        <v>42.18</v>
      </c>
      <c r="G30" s="16">
        <v>6633</v>
      </c>
      <c r="H30" s="16">
        <v>1856</v>
      </c>
      <c r="I30" s="17">
        <v>2.18</v>
      </c>
      <c r="J30" s="33"/>
    </row>
    <row r="31" s="1" customFormat="1" ht="14.25" hidden="1" spans="1:10">
      <c r="A31" s="19"/>
      <c r="B31" s="20">
        <v>0.9</v>
      </c>
      <c r="C31" s="17">
        <v>43.7</v>
      </c>
      <c r="D31" s="16">
        <v>4836</v>
      </c>
      <c r="E31" s="17">
        <v>2.55</v>
      </c>
      <c r="F31" s="17">
        <v>58.1</v>
      </c>
      <c r="G31" s="16">
        <v>7239</v>
      </c>
      <c r="H31" s="16">
        <v>2539</v>
      </c>
      <c r="I31" s="17">
        <v>1.9</v>
      </c>
      <c r="J31" s="33"/>
    </row>
    <row r="32" s="1" customFormat="1" ht="14.25" spans="1:10">
      <c r="A32" s="21"/>
      <c r="B32" s="20">
        <v>1</v>
      </c>
      <c r="C32" s="17">
        <v>43.38</v>
      </c>
      <c r="D32" s="16">
        <v>5488</v>
      </c>
      <c r="E32" s="17">
        <v>2.91</v>
      </c>
      <c r="F32" s="17">
        <v>74.42</v>
      </c>
      <c r="G32" s="16">
        <v>7708</v>
      </c>
      <c r="H32" s="16">
        <v>3228</v>
      </c>
      <c r="I32" s="17">
        <v>1.7</v>
      </c>
      <c r="J32" s="33"/>
    </row>
    <row r="33" s="1" customFormat="1" ht="14.25" hidden="1" spans="1:10">
      <c r="A33" s="11" t="s">
        <v>15</v>
      </c>
      <c r="B33" s="11" t="s">
        <v>45</v>
      </c>
      <c r="C33" s="11" t="s">
        <v>46</v>
      </c>
      <c r="D33" s="11" t="s">
        <v>19</v>
      </c>
      <c r="E33" s="11" t="s">
        <v>47</v>
      </c>
      <c r="F33" s="11" t="s">
        <v>48</v>
      </c>
      <c r="G33" s="11" t="s">
        <v>49</v>
      </c>
      <c r="H33" s="11" t="s">
        <v>50</v>
      </c>
      <c r="I33" s="11" t="s">
        <v>20</v>
      </c>
      <c r="J33" s="11" t="s">
        <v>51</v>
      </c>
    </row>
    <row r="34" s="1" customFormat="1" ht="19.5" hidden="1" spans="1:10">
      <c r="A34" s="12" t="s">
        <v>52</v>
      </c>
      <c r="B34" s="12" t="s">
        <v>53</v>
      </c>
      <c r="C34" s="12" t="s">
        <v>54</v>
      </c>
      <c r="D34" s="12" t="s">
        <v>55</v>
      </c>
      <c r="E34" s="12" t="s">
        <v>56</v>
      </c>
      <c r="F34" s="12" t="s">
        <v>57</v>
      </c>
      <c r="G34" s="12" t="s">
        <v>58</v>
      </c>
      <c r="H34" s="12" t="s">
        <v>59</v>
      </c>
      <c r="I34" s="12" t="s">
        <v>29</v>
      </c>
      <c r="J34" s="12" t="s">
        <v>60</v>
      </c>
    </row>
    <row r="35" s="1" customFormat="1" ht="14.25" hidden="1" spans="1:10">
      <c r="A35" s="18" t="s">
        <v>386</v>
      </c>
      <c r="B35" s="14" t="s">
        <v>62</v>
      </c>
      <c r="C35" s="14" t="s">
        <v>63</v>
      </c>
      <c r="D35" s="14" t="s">
        <v>37</v>
      </c>
      <c r="E35" s="14" t="s">
        <v>64</v>
      </c>
      <c r="F35" s="14" t="s">
        <v>36</v>
      </c>
      <c r="G35" s="14" t="s">
        <v>65</v>
      </c>
      <c r="H35" s="14" t="s">
        <v>35</v>
      </c>
      <c r="I35" s="14" t="s">
        <v>38</v>
      </c>
      <c r="J35" s="14" t="s">
        <v>66</v>
      </c>
    </row>
    <row r="36" s="1" customFormat="1" ht="14.25" hidden="1" spans="1:10">
      <c r="A36" s="19"/>
      <c r="B36" s="20">
        <v>0.4</v>
      </c>
      <c r="C36" s="17">
        <v>44.77</v>
      </c>
      <c r="D36" s="16">
        <v>1437</v>
      </c>
      <c r="E36" s="17">
        <v>0.46</v>
      </c>
      <c r="F36" s="17">
        <v>4.95</v>
      </c>
      <c r="G36" s="16">
        <v>3722</v>
      </c>
      <c r="H36" s="16">
        <v>221</v>
      </c>
      <c r="I36" s="17">
        <v>6.49</v>
      </c>
      <c r="J36" s="33" t="s">
        <v>387</v>
      </c>
    </row>
    <row r="37" s="1" customFormat="1" ht="14.25" hidden="1" spans="1:10">
      <c r="A37" s="19"/>
      <c r="B37" s="20">
        <v>0.45</v>
      </c>
      <c r="C37" s="17">
        <v>44.74</v>
      </c>
      <c r="D37" s="16">
        <v>1777</v>
      </c>
      <c r="E37" s="17">
        <v>0.56</v>
      </c>
      <c r="F37" s="17">
        <v>6.55</v>
      </c>
      <c r="G37" s="16">
        <v>4121</v>
      </c>
      <c r="H37" s="16">
        <v>293</v>
      </c>
      <c r="I37" s="17">
        <v>6.07</v>
      </c>
      <c r="J37" s="33"/>
    </row>
    <row r="38" hidden="1" spans="1:10">
      <c r="A38" s="19"/>
      <c r="B38" s="20">
        <v>0.5</v>
      </c>
      <c r="C38" s="17">
        <v>44.69</v>
      </c>
      <c r="D38" s="16">
        <v>2226</v>
      </c>
      <c r="E38" s="17">
        <v>0.7</v>
      </c>
      <c r="F38" s="17">
        <v>8.95</v>
      </c>
      <c r="G38" s="16">
        <v>4578</v>
      </c>
      <c r="H38" s="16">
        <v>400</v>
      </c>
      <c r="I38" s="17">
        <v>5.57</v>
      </c>
      <c r="J38" s="33"/>
    </row>
    <row r="39" hidden="1" spans="1:10">
      <c r="A39" s="19"/>
      <c r="B39" s="20">
        <v>0.55</v>
      </c>
      <c r="C39" s="17">
        <v>44.63</v>
      </c>
      <c r="D39" s="16">
        <v>2704</v>
      </c>
      <c r="E39" s="17">
        <v>0.85</v>
      </c>
      <c r="F39" s="17">
        <v>11.93</v>
      </c>
      <c r="G39" s="16">
        <v>5021</v>
      </c>
      <c r="H39" s="16">
        <v>532</v>
      </c>
      <c r="I39" s="17">
        <v>5.08</v>
      </c>
      <c r="J39" s="33"/>
    </row>
    <row r="40" hidden="1" spans="1:10">
      <c r="A40" s="19"/>
      <c r="B40" s="20">
        <v>0.6</v>
      </c>
      <c r="C40" s="17">
        <v>44.57</v>
      </c>
      <c r="D40" s="16">
        <v>3192</v>
      </c>
      <c r="E40" s="17">
        <v>0.99</v>
      </c>
      <c r="F40" s="17">
        <v>15.05</v>
      </c>
      <c r="G40" s="16">
        <v>5441</v>
      </c>
      <c r="H40" s="16">
        <v>671</v>
      </c>
      <c r="I40" s="17">
        <v>4.76</v>
      </c>
      <c r="J40" s="33"/>
    </row>
    <row r="41" hidden="1" spans="1:10">
      <c r="A41" s="19"/>
      <c r="B41" s="20">
        <v>0.65</v>
      </c>
      <c r="C41" s="17">
        <v>44.5</v>
      </c>
      <c r="D41" s="16">
        <v>3664</v>
      </c>
      <c r="E41" s="17">
        <v>1.11</v>
      </c>
      <c r="F41" s="17">
        <v>18.45</v>
      </c>
      <c r="G41" s="16">
        <v>5816</v>
      </c>
      <c r="H41" s="16">
        <v>821</v>
      </c>
      <c r="I41" s="17">
        <v>4.46</v>
      </c>
      <c r="J41" s="33"/>
    </row>
    <row r="42" hidden="1" spans="1:10">
      <c r="A42" s="19"/>
      <c r="B42" s="20">
        <v>0.7</v>
      </c>
      <c r="C42" s="17">
        <v>44.41</v>
      </c>
      <c r="D42" s="16">
        <v>4213</v>
      </c>
      <c r="E42" s="17">
        <v>1.27</v>
      </c>
      <c r="F42" s="17">
        <v>22.86</v>
      </c>
      <c r="G42" s="16">
        <v>6212</v>
      </c>
      <c r="H42" s="16">
        <v>1015</v>
      </c>
      <c r="I42" s="17">
        <v>4.15</v>
      </c>
      <c r="J42" s="33"/>
    </row>
    <row r="43" hidden="1" spans="1:10">
      <c r="A43" s="19"/>
      <c r="B43" s="20">
        <v>0.75</v>
      </c>
      <c r="C43" s="17">
        <v>44.32</v>
      </c>
      <c r="D43" s="16">
        <v>4790</v>
      </c>
      <c r="E43" s="17">
        <v>1.48</v>
      </c>
      <c r="F43" s="17">
        <v>27.93</v>
      </c>
      <c r="G43" s="16">
        <v>6606</v>
      </c>
      <c r="H43" s="16">
        <v>1238</v>
      </c>
      <c r="I43" s="17">
        <v>3.87</v>
      </c>
      <c r="J43" s="33"/>
    </row>
    <row r="44" hidden="1" spans="1:10">
      <c r="A44" s="19"/>
      <c r="B44" s="20">
        <v>0.8</v>
      </c>
      <c r="C44" s="17">
        <v>44.21</v>
      </c>
      <c r="D44" s="16">
        <v>5357</v>
      </c>
      <c r="E44" s="17">
        <v>1.67</v>
      </c>
      <c r="F44" s="17">
        <v>33.51</v>
      </c>
      <c r="G44" s="16">
        <v>6977</v>
      </c>
      <c r="H44" s="16">
        <v>1481</v>
      </c>
      <c r="I44" s="17">
        <v>3.62</v>
      </c>
      <c r="J44" s="33"/>
    </row>
    <row r="45" hidden="1" spans="1:10">
      <c r="A45" s="19"/>
      <c r="B45" s="20">
        <v>0.9</v>
      </c>
      <c r="C45" s="17">
        <v>43.96</v>
      </c>
      <c r="D45" s="16">
        <v>6477</v>
      </c>
      <c r="E45" s="17">
        <v>2.04</v>
      </c>
      <c r="F45" s="17">
        <v>45.84</v>
      </c>
      <c r="G45" s="16">
        <v>7631</v>
      </c>
      <c r="H45" s="16">
        <v>2015</v>
      </c>
      <c r="I45" s="17">
        <v>3.21</v>
      </c>
      <c r="J45" s="33"/>
    </row>
    <row r="46" spans="1:10">
      <c r="A46" s="21"/>
      <c r="B46" s="20">
        <v>1</v>
      </c>
      <c r="C46" s="17">
        <v>43.68</v>
      </c>
      <c r="D46" s="16">
        <v>7473</v>
      </c>
      <c r="E46" s="17">
        <v>2.44</v>
      </c>
      <c r="F46" s="17">
        <v>60.38</v>
      </c>
      <c r="G46" s="16">
        <v>8195</v>
      </c>
      <c r="H46" s="16">
        <v>2637</v>
      </c>
      <c r="I46" s="17">
        <v>2.83</v>
      </c>
      <c r="J46" s="33"/>
    </row>
    <row r="47" s="1" customFormat="1" ht="14.25" hidden="1" spans="1:10">
      <c r="A47" s="11" t="s">
        <v>15</v>
      </c>
      <c r="B47" s="11" t="s">
        <v>45</v>
      </c>
      <c r="C47" s="11" t="s">
        <v>46</v>
      </c>
      <c r="D47" s="11" t="s">
        <v>19</v>
      </c>
      <c r="E47" s="11" t="s">
        <v>47</v>
      </c>
      <c r="F47" s="11" t="s">
        <v>48</v>
      </c>
      <c r="G47" s="11" t="s">
        <v>49</v>
      </c>
      <c r="H47" s="11" t="s">
        <v>50</v>
      </c>
      <c r="I47" s="11" t="s">
        <v>20</v>
      </c>
      <c r="J47" s="11" t="s">
        <v>51</v>
      </c>
    </row>
    <row r="48" s="1" customFormat="1" ht="19.5" hidden="1" spans="1:10">
      <c r="A48" s="12" t="s">
        <v>52</v>
      </c>
      <c r="B48" s="12" t="s">
        <v>53</v>
      </c>
      <c r="C48" s="12" t="s">
        <v>54</v>
      </c>
      <c r="D48" s="12" t="s">
        <v>55</v>
      </c>
      <c r="E48" s="12" t="s">
        <v>56</v>
      </c>
      <c r="F48" s="12" t="s">
        <v>57</v>
      </c>
      <c r="G48" s="12" t="s">
        <v>58</v>
      </c>
      <c r="H48" s="12" t="s">
        <v>59</v>
      </c>
      <c r="I48" s="12" t="s">
        <v>29</v>
      </c>
      <c r="J48" s="12" t="s">
        <v>60</v>
      </c>
    </row>
    <row r="49" s="1" customFormat="1" ht="14.25" hidden="1" spans="1:10">
      <c r="A49" s="18" t="s">
        <v>388</v>
      </c>
      <c r="B49" s="14" t="s">
        <v>62</v>
      </c>
      <c r="C49" s="14" t="s">
        <v>63</v>
      </c>
      <c r="D49" s="14" t="s">
        <v>37</v>
      </c>
      <c r="E49" s="14" t="s">
        <v>64</v>
      </c>
      <c r="F49" s="14" t="s">
        <v>36</v>
      </c>
      <c r="G49" s="14" t="s">
        <v>65</v>
      </c>
      <c r="H49" s="14" t="s">
        <v>35</v>
      </c>
      <c r="I49" s="14" t="s">
        <v>38</v>
      </c>
      <c r="J49" s="14" t="s">
        <v>66</v>
      </c>
    </row>
    <row r="50" hidden="1" spans="1:10">
      <c r="A50" s="19"/>
      <c r="B50" s="20">
        <v>0.4</v>
      </c>
      <c r="C50" s="17">
        <v>44.74</v>
      </c>
      <c r="D50" s="16">
        <v>1963</v>
      </c>
      <c r="E50" s="17">
        <v>0.53</v>
      </c>
      <c r="F50" s="17">
        <v>6.31</v>
      </c>
      <c r="G50" s="16">
        <v>4097</v>
      </c>
      <c r="H50" s="16">
        <v>282</v>
      </c>
      <c r="I50" s="17">
        <v>6.95</v>
      </c>
      <c r="J50" s="33" t="s">
        <v>389</v>
      </c>
    </row>
    <row r="51" hidden="1" spans="1:10">
      <c r="A51" s="19"/>
      <c r="B51" s="20">
        <v>0.45</v>
      </c>
      <c r="C51" s="17">
        <v>44.7</v>
      </c>
      <c r="D51" s="16">
        <v>2426</v>
      </c>
      <c r="E51" s="17">
        <v>0.65</v>
      </c>
      <c r="F51" s="17">
        <v>8.4</v>
      </c>
      <c r="G51" s="16">
        <v>4539</v>
      </c>
      <c r="H51" s="16">
        <v>376</v>
      </c>
      <c r="I51" s="17">
        <v>6.46</v>
      </c>
      <c r="J51" s="33"/>
    </row>
    <row r="52" hidden="1" spans="1:10">
      <c r="A52" s="19"/>
      <c r="B52" s="20">
        <v>0.5</v>
      </c>
      <c r="C52" s="17">
        <v>44.64</v>
      </c>
      <c r="D52" s="16">
        <v>2993</v>
      </c>
      <c r="E52" s="17">
        <v>0.8</v>
      </c>
      <c r="F52" s="17">
        <v>11.31</v>
      </c>
      <c r="G52" s="16">
        <v>5020</v>
      </c>
      <c r="H52" s="16">
        <v>505</v>
      </c>
      <c r="I52" s="17">
        <v>5.93</v>
      </c>
      <c r="J52" s="33"/>
    </row>
    <row r="53" hidden="1" spans="1:10">
      <c r="A53" s="19"/>
      <c r="B53" s="20">
        <v>0.55</v>
      </c>
      <c r="C53" s="17">
        <v>44.56</v>
      </c>
      <c r="D53" s="16">
        <v>3657</v>
      </c>
      <c r="E53" s="17">
        <v>0.98</v>
      </c>
      <c r="F53" s="17">
        <v>15.6</v>
      </c>
      <c r="G53" s="16">
        <v>5526</v>
      </c>
      <c r="H53" s="16">
        <v>695</v>
      </c>
      <c r="I53" s="17">
        <v>5.26</v>
      </c>
      <c r="J53" s="33"/>
    </row>
    <row r="54" hidden="1" spans="1:10">
      <c r="A54" s="19"/>
      <c r="B54" s="20">
        <v>0.6</v>
      </c>
      <c r="C54" s="17">
        <v>44.48</v>
      </c>
      <c r="D54" s="16">
        <v>4285</v>
      </c>
      <c r="E54" s="17">
        <v>1.14</v>
      </c>
      <c r="F54" s="17">
        <v>19.66</v>
      </c>
      <c r="G54" s="16">
        <v>5976</v>
      </c>
      <c r="H54" s="16">
        <v>875</v>
      </c>
      <c r="I54" s="17">
        <v>4.9</v>
      </c>
      <c r="J54" s="33"/>
    </row>
    <row r="55" hidden="1" spans="1:10">
      <c r="A55" s="19"/>
      <c r="B55" s="20">
        <v>0.65</v>
      </c>
      <c r="C55" s="17">
        <v>44.4</v>
      </c>
      <c r="D55" s="16">
        <v>4903</v>
      </c>
      <c r="E55" s="17">
        <v>1.28</v>
      </c>
      <c r="F55" s="17">
        <v>24</v>
      </c>
      <c r="G55" s="16">
        <v>6376</v>
      </c>
      <c r="H55" s="16">
        <v>1066</v>
      </c>
      <c r="I55" s="17">
        <v>4.6</v>
      </c>
      <c r="J55" s="33"/>
    </row>
    <row r="56" hidden="1" spans="1:10">
      <c r="A56" s="19"/>
      <c r="B56" s="20">
        <v>0.7</v>
      </c>
      <c r="C56" s="17">
        <v>44.29</v>
      </c>
      <c r="D56" s="16">
        <v>5612</v>
      </c>
      <c r="E56" s="17">
        <v>1.52</v>
      </c>
      <c r="F56" s="17">
        <v>29.64</v>
      </c>
      <c r="G56" s="16">
        <v>6798</v>
      </c>
      <c r="H56" s="16">
        <v>1313</v>
      </c>
      <c r="I56" s="17">
        <v>4.27</v>
      </c>
      <c r="J56" s="33"/>
    </row>
    <row r="57" hidden="1" spans="1:10">
      <c r="A57" s="19"/>
      <c r="B57" s="20">
        <v>0.75</v>
      </c>
      <c r="C57" s="17">
        <v>44.15</v>
      </c>
      <c r="D57" s="16">
        <v>6431</v>
      </c>
      <c r="E57" s="17">
        <v>1.77</v>
      </c>
      <c r="F57" s="17">
        <v>36.87</v>
      </c>
      <c r="G57" s="16">
        <v>7256</v>
      </c>
      <c r="H57" s="16">
        <v>1628</v>
      </c>
      <c r="I57" s="17">
        <v>3.95</v>
      </c>
      <c r="J57" s="33"/>
    </row>
    <row r="58" hidden="1" spans="1:10">
      <c r="A58" s="19"/>
      <c r="B58" s="20">
        <v>0.8</v>
      </c>
      <c r="C58" s="17">
        <v>44.03</v>
      </c>
      <c r="D58" s="16">
        <v>7098</v>
      </c>
      <c r="E58" s="17">
        <v>1.94</v>
      </c>
      <c r="F58" s="17">
        <v>43.15</v>
      </c>
      <c r="G58" s="16">
        <v>7613</v>
      </c>
      <c r="H58" s="16">
        <v>1900</v>
      </c>
      <c r="I58" s="17">
        <v>3.74</v>
      </c>
      <c r="J58" s="33"/>
    </row>
    <row r="59" hidden="1" spans="1:10">
      <c r="A59" s="19"/>
      <c r="B59" s="20">
        <v>0.9</v>
      </c>
      <c r="C59" s="17">
        <v>43.72</v>
      </c>
      <c r="D59" s="16">
        <v>8497</v>
      </c>
      <c r="E59" s="17">
        <v>2.35</v>
      </c>
      <c r="F59" s="17">
        <v>59.33</v>
      </c>
      <c r="G59" s="16">
        <v>8307</v>
      </c>
      <c r="H59" s="16">
        <v>2594</v>
      </c>
      <c r="I59" s="17">
        <v>3.28</v>
      </c>
      <c r="J59" s="33"/>
    </row>
    <row r="60" spans="1:10">
      <c r="A60" s="21"/>
      <c r="B60" s="20">
        <v>1</v>
      </c>
      <c r="C60" s="17">
        <v>43.28</v>
      </c>
      <c r="D60" s="16">
        <v>9698</v>
      </c>
      <c r="E60" s="17">
        <v>2.78</v>
      </c>
      <c r="F60" s="17">
        <v>81.57</v>
      </c>
      <c r="G60" s="16">
        <v>8927</v>
      </c>
      <c r="H60" s="16">
        <v>3531</v>
      </c>
      <c r="I60" s="17">
        <v>2.75</v>
      </c>
      <c r="J60" s="33"/>
    </row>
    <row r="61" s="1" customFormat="1" ht="14.25" hidden="1" spans="1:10">
      <c r="A61" s="11" t="s">
        <v>15</v>
      </c>
      <c r="B61" s="11" t="s">
        <v>45</v>
      </c>
      <c r="C61" s="11" t="s">
        <v>46</v>
      </c>
      <c r="D61" s="11" t="s">
        <v>19</v>
      </c>
      <c r="E61" s="11" t="s">
        <v>47</v>
      </c>
      <c r="F61" s="11" t="s">
        <v>48</v>
      </c>
      <c r="G61" s="11" t="s">
        <v>49</v>
      </c>
      <c r="H61" s="11" t="s">
        <v>50</v>
      </c>
      <c r="I61" s="11" t="s">
        <v>20</v>
      </c>
      <c r="J61" s="11" t="s">
        <v>51</v>
      </c>
    </row>
    <row r="62" s="1" customFormat="1" ht="19.5" hidden="1" spans="1:10">
      <c r="A62" s="12" t="s">
        <v>52</v>
      </c>
      <c r="B62" s="12" t="s">
        <v>53</v>
      </c>
      <c r="C62" s="12" t="s">
        <v>54</v>
      </c>
      <c r="D62" s="12" t="s">
        <v>55</v>
      </c>
      <c r="E62" s="12" t="s">
        <v>56</v>
      </c>
      <c r="F62" s="12" t="s">
        <v>57</v>
      </c>
      <c r="G62" s="12" t="s">
        <v>58</v>
      </c>
      <c r="H62" s="12" t="s">
        <v>59</v>
      </c>
      <c r="I62" s="12" t="s">
        <v>29</v>
      </c>
      <c r="J62" s="12" t="s">
        <v>60</v>
      </c>
    </row>
    <row r="63" s="1" customFormat="1" ht="14.25" hidden="1" spans="1:10">
      <c r="A63" s="36" t="s">
        <v>390</v>
      </c>
      <c r="B63" s="14" t="s">
        <v>62</v>
      </c>
      <c r="C63" s="14" t="s">
        <v>63</v>
      </c>
      <c r="D63" s="14" t="s">
        <v>37</v>
      </c>
      <c r="E63" s="14" t="s">
        <v>64</v>
      </c>
      <c r="F63" s="14" t="s">
        <v>36</v>
      </c>
      <c r="G63" s="14" t="s">
        <v>65</v>
      </c>
      <c r="H63" s="14" t="s">
        <v>35</v>
      </c>
      <c r="I63" s="14" t="s">
        <v>38</v>
      </c>
      <c r="J63" s="14" t="s">
        <v>66</v>
      </c>
    </row>
    <row r="64" hidden="1" spans="1:10">
      <c r="A64" s="37"/>
      <c r="B64" s="20">
        <v>0.4</v>
      </c>
      <c r="C64" s="17">
        <v>44.71</v>
      </c>
      <c r="D64" s="16">
        <v>1143</v>
      </c>
      <c r="E64" s="17">
        <v>0.61</v>
      </c>
      <c r="F64" s="17">
        <v>6.39</v>
      </c>
      <c r="G64" s="16">
        <v>3616</v>
      </c>
      <c r="H64" s="16">
        <v>286</v>
      </c>
      <c r="I64" s="17">
        <v>4</v>
      </c>
      <c r="J64" s="38" t="s">
        <v>391</v>
      </c>
    </row>
    <row r="65" hidden="1" spans="1:10">
      <c r="A65" s="37"/>
      <c r="B65" s="20">
        <v>0.45</v>
      </c>
      <c r="C65" s="17">
        <v>44.66</v>
      </c>
      <c r="D65" s="16">
        <v>1403</v>
      </c>
      <c r="E65" s="17">
        <v>0.74</v>
      </c>
      <c r="F65" s="17">
        <v>8.42</v>
      </c>
      <c r="G65" s="16">
        <v>3992</v>
      </c>
      <c r="H65" s="16">
        <v>376</v>
      </c>
      <c r="I65" s="17">
        <v>3.73</v>
      </c>
      <c r="J65" s="40"/>
    </row>
    <row r="66" hidden="1" spans="1:10">
      <c r="A66" s="37"/>
      <c r="B66" s="20">
        <v>0.5</v>
      </c>
      <c r="C66" s="17">
        <v>44.61</v>
      </c>
      <c r="D66" s="16">
        <v>1734</v>
      </c>
      <c r="E66" s="17">
        <v>0.91</v>
      </c>
      <c r="F66" s="17">
        <v>11.35</v>
      </c>
      <c r="G66" s="16">
        <v>4412</v>
      </c>
      <c r="H66" s="16">
        <v>506</v>
      </c>
      <c r="I66" s="17">
        <v>3.42</v>
      </c>
      <c r="J66" s="40"/>
    </row>
    <row r="67" hidden="1" spans="1:10">
      <c r="A67" s="37"/>
      <c r="B67" s="20">
        <v>0.55</v>
      </c>
      <c r="C67" s="17">
        <v>44.52</v>
      </c>
      <c r="D67" s="16">
        <v>2111</v>
      </c>
      <c r="E67" s="17">
        <v>1.1</v>
      </c>
      <c r="F67" s="17">
        <v>15.36</v>
      </c>
      <c r="G67" s="16">
        <v>4848</v>
      </c>
      <c r="H67" s="16">
        <v>684</v>
      </c>
      <c r="I67" s="17">
        <v>3.09</v>
      </c>
      <c r="J67" s="40"/>
    </row>
    <row r="68" hidden="1" spans="1:10">
      <c r="A68" s="37"/>
      <c r="B68" s="20">
        <v>0.6</v>
      </c>
      <c r="C68" s="17">
        <v>44.44</v>
      </c>
      <c r="D68" s="16">
        <v>2498</v>
      </c>
      <c r="E68" s="17">
        <v>1.31</v>
      </c>
      <c r="F68" s="17">
        <v>19.75</v>
      </c>
      <c r="G68" s="16">
        <v>5256</v>
      </c>
      <c r="H68" s="16">
        <v>878</v>
      </c>
      <c r="I68" s="17">
        <v>2.85</v>
      </c>
      <c r="J68" s="40"/>
    </row>
    <row r="69" hidden="1" spans="1:10">
      <c r="A69" s="37"/>
      <c r="B69" s="20">
        <v>0.65</v>
      </c>
      <c r="C69" s="17">
        <v>44.36</v>
      </c>
      <c r="D69" s="16">
        <v>2842</v>
      </c>
      <c r="E69" s="17">
        <v>1.49</v>
      </c>
      <c r="F69" s="17">
        <v>23.85</v>
      </c>
      <c r="G69" s="16">
        <v>5597</v>
      </c>
      <c r="H69" s="16">
        <v>1058</v>
      </c>
      <c r="I69" s="17">
        <v>2.69</v>
      </c>
      <c r="J69" s="40"/>
    </row>
    <row r="70" hidden="1" spans="1:10">
      <c r="A70" s="37"/>
      <c r="B70" s="20">
        <v>0.7</v>
      </c>
      <c r="C70" s="17">
        <v>44.24</v>
      </c>
      <c r="D70" s="16">
        <v>3256</v>
      </c>
      <c r="E70" s="17">
        <v>1.7</v>
      </c>
      <c r="F70" s="17">
        <v>29.75</v>
      </c>
      <c r="G70" s="16">
        <v>5979</v>
      </c>
      <c r="H70" s="16">
        <v>1316</v>
      </c>
      <c r="I70" s="17">
        <v>2.47</v>
      </c>
      <c r="J70" s="40"/>
    </row>
    <row r="71" hidden="1" spans="1:10">
      <c r="A71" s="37"/>
      <c r="B71" s="20">
        <v>0.75</v>
      </c>
      <c r="C71" s="17">
        <v>44.13</v>
      </c>
      <c r="D71" s="16">
        <v>3661</v>
      </c>
      <c r="E71" s="17">
        <v>1.89</v>
      </c>
      <c r="F71" s="17">
        <v>35.98</v>
      </c>
      <c r="G71" s="16">
        <v>6326</v>
      </c>
      <c r="H71" s="16">
        <v>1588</v>
      </c>
      <c r="I71" s="17">
        <v>2.31</v>
      </c>
      <c r="J71" s="40"/>
    </row>
    <row r="72" hidden="1" spans="1:10">
      <c r="A72" s="37"/>
      <c r="B72" s="20">
        <v>0.8</v>
      </c>
      <c r="C72" s="17">
        <v>44</v>
      </c>
      <c r="D72" s="16">
        <v>4051</v>
      </c>
      <c r="E72" s="17">
        <v>2.11</v>
      </c>
      <c r="F72" s="17">
        <v>42.18</v>
      </c>
      <c r="G72" s="16">
        <v>6633</v>
      </c>
      <c r="H72" s="16">
        <v>1856</v>
      </c>
      <c r="I72" s="17">
        <v>2.18</v>
      </c>
      <c r="J72" s="40"/>
    </row>
    <row r="73" hidden="1" spans="1:10">
      <c r="A73" s="37"/>
      <c r="B73" s="20">
        <v>0.9</v>
      </c>
      <c r="C73" s="17">
        <v>43.7</v>
      </c>
      <c r="D73" s="16">
        <v>4836</v>
      </c>
      <c r="E73" s="17">
        <v>2.55</v>
      </c>
      <c r="F73" s="17">
        <v>58.1</v>
      </c>
      <c r="G73" s="16">
        <v>7239</v>
      </c>
      <c r="H73" s="16">
        <v>2539</v>
      </c>
      <c r="I73" s="17">
        <v>1.9</v>
      </c>
      <c r="J73" s="40"/>
    </row>
    <row r="74" spans="1:10">
      <c r="A74" s="39"/>
      <c r="B74" s="20">
        <v>1</v>
      </c>
      <c r="C74" s="17">
        <v>43.38</v>
      </c>
      <c r="D74" s="16">
        <v>5488</v>
      </c>
      <c r="E74" s="17">
        <v>2.91</v>
      </c>
      <c r="F74" s="17">
        <v>74.42</v>
      </c>
      <c r="G74" s="16">
        <v>7708</v>
      </c>
      <c r="H74" s="16">
        <v>3228</v>
      </c>
      <c r="I74" s="17">
        <v>1.7</v>
      </c>
      <c r="J74" s="40"/>
    </row>
    <row r="75" s="1" customFormat="1" ht="14.25" hidden="1" spans="1:10">
      <c r="A75" s="11" t="s">
        <v>15</v>
      </c>
      <c r="B75" s="11" t="s">
        <v>45</v>
      </c>
      <c r="C75" s="11" t="s">
        <v>46</v>
      </c>
      <c r="D75" s="11" t="s">
        <v>19</v>
      </c>
      <c r="E75" s="11" t="s">
        <v>47</v>
      </c>
      <c r="F75" s="11" t="s">
        <v>48</v>
      </c>
      <c r="G75" s="11" t="s">
        <v>49</v>
      </c>
      <c r="H75" s="11" t="s">
        <v>50</v>
      </c>
      <c r="I75" s="11" t="s">
        <v>20</v>
      </c>
      <c r="J75" s="11" t="s">
        <v>51</v>
      </c>
    </row>
    <row r="76" s="1" customFormat="1" ht="19.5" hidden="1" spans="1:10">
      <c r="A76" s="12" t="s">
        <v>52</v>
      </c>
      <c r="B76" s="12" t="s">
        <v>53</v>
      </c>
      <c r="C76" s="12" t="s">
        <v>54</v>
      </c>
      <c r="D76" s="12" t="s">
        <v>55</v>
      </c>
      <c r="E76" s="12" t="s">
        <v>56</v>
      </c>
      <c r="F76" s="12" t="s">
        <v>57</v>
      </c>
      <c r="G76" s="12" t="s">
        <v>58</v>
      </c>
      <c r="H76" s="12" t="s">
        <v>59</v>
      </c>
      <c r="I76" s="12" t="s">
        <v>29</v>
      </c>
      <c r="J76" s="12" t="s">
        <v>60</v>
      </c>
    </row>
    <row r="77" s="1" customFormat="1" ht="14.25" hidden="1" spans="1:10">
      <c r="A77" s="36" t="s">
        <v>392</v>
      </c>
      <c r="B77" s="14" t="s">
        <v>62</v>
      </c>
      <c r="C77" s="14" t="s">
        <v>63</v>
      </c>
      <c r="D77" s="14" t="s">
        <v>37</v>
      </c>
      <c r="E77" s="14" t="s">
        <v>64</v>
      </c>
      <c r="F77" s="14" t="s">
        <v>36</v>
      </c>
      <c r="G77" s="14" t="s">
        <v>65</v>
      </c>
      <c r="H77" s="14" t="s">
        <v>35</v>
      </c>
      <c r="I77" s="14" t="s">
        <v>38</v>
      </c>
      <c r="J77" s="14" t="s">
        <v>66</v>
      </c>
    </row>
    <row r="78" hidden="1" spans="1:10">
      <c r="A78" s="37"/>
      <c r="B78" s="20">
        <v>0.4</v>
      </c>
      <c r="C78" s="17">
        <v>44.77</v>
      </c>
      <c r="D78" s="16">
        <v>1437</v>
      </c>
      <c r="E78" s="17">
        <v>0.46</v>
      </c>
      <c r="F78" s="17">
        <v>4.95</v>
      </c>
      <c r="G78" s="16">
        <v>3722</v>
      </c>
      <c r="H78" s="16">
        <v>221</v>
      </c>
      <c r="I78" s="17">
        <v>6.49</v>
      </c>
      <c r="J78" s="38" t="s">
        <v>393</v>
      </c>
    </row>
    <row r="79" hidden="1" spans="1:10">
      <c r="A79" s="37"/>
      <c r="B79" s="20">
        <v>0.45</v>
      </c>
      <c r="C79" s="17">
        <v>44.74</v>
      </c>
      <c r="D79" s="16">
        <v>1777</v>
      </c>
      <c r="E79" s="17">
        <v>0.56</v>
      </c>
      <c r="F79" s="17">
        <v>6.55</v>
      </c>
      <c r="G79" s="16">
        <v>4121</v>
      </c>
      <c r="H79" s="16">
        <v>293</v>
      </c>
      <c r="I79" s="17">
        <v>6.07</v>
      </c>
      <c r="J79" s="40"/>
    </row>
    <row r="80" hidden="1" spans="1:10">
      <c r="A80" s="37"/>
      <c r="B80" s="20">
        <v>0.5</v>
      </c>
      <c r="C80" s="17">
        <v>44.69</v>
      </c>
      <c r="D80" s="16">
        <v>2226</v>
      </c>
      <c r="E80" s="17">
        <v>0.7</v>
      </c>
      <c r="F80" s="17">
        <v>8.95</v>
      </c>
      <c r="G80" s="16">
        <v>4578</v>
      </c>
      <c r="H80" s="16">
        <v>400</v>
      </c>
      <c r="I80" s="17">
        <v>5.57</v>
      </c>
      <c r="J80" s="40"/>
    </row>
    <row r="81" hidden="1" spans="1:10">
      <c r="A81" s="37"/>
      <c r="B81" s="20">
        <v>0.55</v>
      </c>
      <c r="C81" s="17">
        <v>44.63</v>
      </c>
      <c r="D81" s="16">
        <v>2704</v>
      </c>
      <c r="E81" s="17">
        <v>0.85</v>
      </c>
      <c r="F81" s="17">
        <v>11.93</v>
      </c>
      <c r="G81" s="16">
        <v>5021</v>
      </c>
      <c r="H81" s="16">
        <v>532</v>
      </c>
      <c r="I81" s="17">
        <v>5.08</v>
      </c>
      <c r="J81" s="40"/>
    </row>
    <row r="82" hidden="1" spans="1:10">
      <c r="A82" s="37"/>
      <c r="B82" s="20">
        <v>0.6</v>
      </c>
      <c r="C82" s="17">
        <v>44.57</v>
      </c>
      <c r="D82" s="16">
        <v>3192</v>
      </c>
      <c r="E82" s="17">
        <v>0.99</v>
      </c>
      <c r="F82" s="17">
        <v>15.05</v>
      </c>
      <c r="G82" s="16">
        <v>5441</v>
      </c>
      <c r="H82" s="16">
        <v>671</v>
      </c>
      <c r="I82" s="17">
        <v>4.76</v>
      </c>
      <c r="J82" s="40"/>
    </row>
    <row r="83" hidden="1" spans="1:10">
      <c r="A83" s="37"/>
      <c r="B83" s="20">
        <v>0.65</v>
      </c>
      <c r="C83" s="17">
        <v>44.5</v>
      </c>
      <c r="D83" s="16">
        <v>3664</v>
      </c>
      <c r="E83" s="17">
        <v>1.11</v>
      </c>
      <c r="F83" s="17">
        <v>18.45</v>
      </c>
      <c r="G83" s="16">
        <v>5816</v>
      </c>
      <c r="H83" s="16">
        <v>821</v>
      </c>
      <c r="I83" s="17">
        <v>4.46</v>
      </c>
      <c r="J83" s="40"/>
    </row>
    <row r="84" hidden="1" spans="1:10">
      <c r="A84" s="37"/>
      <c r="B84" s="20">
        <v>0.7</v>
      </c>
      <c r="C84" s="17">
        <v>44.41</v>
      </c>
      <c r="D84" s="16">
        <v>4213</v>
      </c>
      <c r="E84" s="17">
        <v>1.27</v>
      </c>
      <c r="F84" s="17">
        <v>22.86</v>
      </c>
      <c r="G84" s="16">
        <v>6212</v>
      </c>
      <c r="H84" s="16">
        <v>1015</v>
      </c>
      <c r="I84" s="17">
        <v>4.15</v>
      </c>
      <c r="J84" s="40"/>
    </row>
    <row r="85" hidden="1" spans="1:10">
      <c r="A85" s="37"/>
      <c r="B85" s="20">
        <v>0.75</v>
      </c>
      <c r="C85" s="17">
        <v>44.32</v>
      </c>
      <c r="D85" s="16">
        <v>4790</v>
      </c>
      <c r="E85" s="17">
        <v>1.48</v>
      </c>
      <c r="F85" s="17">
        <v>27.93</v>
      </c>
      <c r="G85" s="16">
        <v>6606</v>
      </c>
      <c r="H85" s="16">
        <v>1238</v>
      </c>
      <c r="I85" s="17">
        <v>3.87</v>
      </c>
      <c r="J85" s="40"/>
    </row>
    <row r="86" hidden="1" spans="1:10">
      <c r="A86" s="37"/>
      <c r="B86" s="20">
        <v>0.8</v>
      </c>
      <c r="C86" s="17">
        <v>44.21</v>
      </c>
      <c r="D86" s="16">
        <v>5357</v>
      </c>
      <c r="E86" s="17">
        <v>1.67</v>
      </c>
      <c r="F86" s="17">
        <v>33.51</v>
      </c>
      <c r="G86" s="16">
        <v>6977</v>
      </c>
      <c r="H86" s="16">
        <v>1481</v>
      </c>
      <c r="I86" s="17">
        <v>3.62</v>
      </c>
      <c r="J86" s="40"/>
    </row>
    <row r="87" hidden="1" spans="1:10">
      <c r="A87" s="37"/>
      <c r="B87" s="20">
        <v>0.9</v>
      </c>
      <c r="C87" s="17">
        <v>43.96</v>
      </c>
      <c r="D87" s="16">
        <v>6477</v>
      </c>
      <c r="E87" s="17">
        <v>2.04</v>
      </c>
      <c r="F87" s="17">
        <v>45.84</v>
      </c>
      <c r="G87" s="16">
        <v>7631</v>
      </c>
      <c r="H87" s="16">
        <v>2015</v>
      </c>
      <c r="I87" s="17">
        <v>3.21</v>
      </c>
      <c r="J87" s="40"/>
    </row>
    <row r="88" spans="1:10">
      <c r="A88" s="39"/>
      <c r="B88" s="34">
        <v>1</v>
      </c>
      <c r="C88" s="32">
        <v>43.68</v>
      </c>
      <c r="D88" s="31">
        <v>7473</v>
      </c>
      <c r="E88" s="32">
        <v>2.44</v>
      </c>
      <c r="F88" s="32">
        <v>60.38</v>
      </c>
      <c r="G88" s="31">
        <v>8195</v>
      </c>
      <c r="H88" s="31">
        <v>2637</v>
      </c>
      <c r="I88" s="32">
        <v>2.83</v>
      </c>
      <c r="J88" s="40"/>
    </row>
    <row r="89" s="1" customFormat="1" ht="14.25" hidden="1" spans="1:10">
      <c r="A89" s="11" t="s">
        <v>15</v>
      </c>
      <c r="B89" s="11" t="s">
        <v>45</v>
      </c>
      <c r="C89" s="11" t="s">
        <v>46</v>
      </c>
      <c r="D89" s="11" t="s">
        <v>19</v>
      </c>
      <c r="E89" s="11" t="s">
        <v>47</v>
      </c>
      <c r="F89" s="11" t="s">
        <v>48</v>
      </c>
      <c r="G89" s="11" t="s">
        <v>49</v>
      </c>
      <c r="H89" s="11" t="s">
        <v>50</v>
      </c>
      <c r="I89" s="11" t="s">
        <v>20</v>
      </c>
      <c r="J89" s="11" t="s">
        <v>51</v>
      </c>
    </row>
    <row r="90" s="1" customFormat="1" ht="19.5" hidden="1" spans="1:10">
      <c r="A90" s="12" t="s">
        <v>52</v>
      </c>
      <c r="B90" s="12" t="s">
        <v>53</v>
      </c>
      <c r="C90" s="12" t="s">
        <v>54</v>
      </c>
      <c r="D90" s="12" t="s">
        <v>55</v>
      </c>
      <c r="E90" s="12" t="s">
        <v>56</v>
      </c>
      <c r="F90" s="12" t="s">
        <v>57</v>
      </c>
      <c r="G90" s="12" t="s">
        <v>58</v>
      </c>
      <c r="H90" s="12" t="s">
        <v>59</v>
      </c>
      <c r="I90" s="12" t="s">
        <v>29</v>
      </c>
      <c r="J90" s="12" t="s">
        <v>60</v>
      </c>
    </row>
    <row r="91" s="1" customFormat="1" ht="14.25" hidden="1" spans="1:10">
      <c r="A91" s="36" t="s">
        <v>394</v>
      </c>
      <c r="B91" s="14" t="s">
        <v>62</v>
      </c>
      <c r="C91" s="14" t="s">
        <v>63</v>
      </c>
      <c r="D91" s="14" t="s">
        <v>37</v>
      </c>
      <c r="E91" s="14" t="s">
        <v>64</v>
      </c>
      <c r="F91" s="14" t="s">
        <v>36</v>
      </c>
      <c r="G91" s="14" t="s">
        <v>65</v>
      </c>
      <c r="H91" s="14" t="s">
        <v>35</v>
      </c>
      <c r="I91" s="14" t="s">
        <v>38</v>
      </c>
      <c r="J91" s="14" t="s">
        <v>66</v>
      </c>
    </row>
    <row r="92" hidden="1" spans="1:10">
      <c r="A92" s="37"/>
      <c r="B92" s="20">
        <v>0.4</v>
      </c>
      <c r="C92" s="17">
        <v>44.74</v>
      </c>
      <c r="D92" s="16">
        <v>1963</v>
      </c>
      <c r="E92" s="17">
        <v>0.53</v>
      </c>
      <c r="F92" s="17">
        <v>6.31</v>
      </c>
      <c r="G92" s="16">
        <v>4097</v>
      </c>
      <c r="H92" s="16">
        <v>282</v>
      </c>
      <c r="I92" s="17">
        <v>6.95</v>
      </c>
      <c r="J92" s="38" t="s">
        <v>395</v>
      </c>
    </row>
    <row r="93" hidden="1" spans="1:10">
      <c r="A93" s="37"/>
      <c r="B93" s="20">
        <v>0.45</v>
      </c>
      <c r="C93" s="17">
        <v>44.7</v>
      </c>
      <c r="D93" s="16">
        <v>2426</v>
      </c>
      <c r="E93" s="17">
        <v>0.65</v>
      </c>
      <c r="F93" s="17">
        <v>8.4</v>
      </c>
      <c r="G93" s="16">
        <v>4539</v>
      </c>
      <c r="H93" s="16">
        <v>376</v>
      </c>
      <c r="I93" s="17">
        <v>6.46</v>
      </c>
      <c r="J93" s="40"/>
    </row>
    <row r="94" hidden="1" spans="1:10">
      <c r="A94" s="37"/>
      <c r="B94" s="20">
        <v>0.5</v>
      </c>
      <c r="C94" s="17">
        <v>44.64</v>
      </c>
      <c r="D94" s="16">
        <v>2993</v>
      </c>
      <c r="E94" s="17">
        <v>0.8</v>
      </c>
      <c r="F94" s="17">
        <v>11.31</v>
      </c>
      <c r="G94" s="16">
        <v>5020</v>
      </c>
      <c r="H94" s="16">
        <v>505</v>
      </c>
      <c r="I94" s="17">
        <v>5.93</v>
      </c>
      <c r="J94" s="40"/>
    </row>
    <row r="95" hidden="1" spans="1:10">
      <c r="A95" s="37"/>
      <c r="B95" s="20">
        <v>0.55</v>
      </c>
      <c r="C95" s="17">
        <v>44.56</v>
      </c>
      <c r="D95" s="16">
        <v>3657</v>
      </c>
      <c r="E95" s="17">
        <v>0.98</v>
      </c>
      <c r="F95" s="17">
        <v>15.6</v>
      </c>
      <c r="G95" s="16">
        <v>5526</v>
      </c>
      <c r="H95" s="16">
        <v>695</v>
      </c>
      <c r="I95" s="17">
        <v>5.26</v>
      </c>
      <c r="J95" s="40"/>
    </row>
    <row r="96" hidden="1" spans="1:10">
      <c r="A96" s="37"/>
      <c r="B96" s="20">
        <v>0.6</v>
      </c>
      <c r="C96" s="17">
        <v>44.48</v>
      </c>
      <c r="D96" s="16">
        <v>4285</v>
      </c>
      <c r="E96" s="17">
        <v>1.14</v>
      </c>
      <c r="F96" s="17">
        <v>19.66</v>
      </c>
      <c r="G96" s="16">
        <v>5976</v>
      </c>
      <c r="H96" s="16">
        <v>875</v>
      </c>
      <c r="I96" s="17">
        <v>4.9</v>
      </c>
      <c r="J96" s="40"/>
    </row>
    <row r="97" hidden="1" spans="1:10">
      <c r="A97" s="37"/>
      <c r="B97" s="20">
        <v>0.65</v>
      </c>
      <c r="C97" s="17">
        <v>44.4</v>
      </c>
      <c r="D97" s="16">
        <v>4903</v>
      </c>
      <c r="E97" s="17">
        <v>1.28</v>
      </c>
      <c r="F97" s="17">
        <v>24</v>
      </c>
      <c r="G97" s="16">
        <v>6376</v>
      </c>
      <c r="H97" s="16">
        <v>1066</v>
      </c>
      <c r="I97" s="17">
        <v>4.6</v>
      </c>
      <c r="J97" s="40"/>
    </row>
    <row r="98" hidden="1" spans="1:10">
      <c r="A98" s="37"/>
      <c r="B98" s="20">
        <v>0.7</v>
      </c>
      <c r="C98" s="17">
        <v>44.29</v>
      </c>
      <c r="D98" s="16">
        <v>5612</v>
      </c>
      <c r="E98" s="17">
        <v>1.52</v>
      </c>
      <c r="F98" s="17">
        <v>29.64</v>
      </c>
      <c r="G98" s="16">
        <v>6798</v>
      </c>
      <c r="H98" s="16">
        <v>1313</v>
      </c>
      <c r="I98" s="17">
        <v>4.27</v>
      </c>
      <c r="J98" s="40"/>
    </row>
    <row r="99" hidden="1" spans="1:10">
      <c r="A99" s="37"/>
      <c r="B99" s="20">
        <v>0.75</v>
      </c>
      <c r="C99" s="17">
        <v>44.15</v>
      </c>
      <c r="D99" s="16">
        <v>6431</v>
      </c>
      <c r="E99" s="17">
        <v>1.77</v>
      </c>
      <c r="F99" s="17">
        <v>36.87</v>
      </c>
      <c r="G99" s="16">
        <v>7256</v>
      </c>
      <c r="H99" s="16">
        <v>1628</v>
      </c>
      <c r="I99" s="17">
        <v>3.95</v>
      </c>
      <c r="J99" s="40"/>
    </row>
    <row r="100" hidden="1" spans="1:10">
      <c r="A100" s="37"/>
      <c r="B100" s="20">
        <v>0.8</v>
      </c>
      <c r="C100" s="17">
        <v>44.03</v>
      </c>
      <c r="D100" s="16">
        <v>7098</v>
      </c>
      <c r="E100" s="17">
        <v>1.94</v>
      </c>
      <c r="F100" s="17">
        <v>43.15</v>
      </c>
      <c r="G100" s="16">
        <v>7613</v>
      </c>
      <c r="H100" s="16">
        <v>1900</v>
      </c>
      <c r="I100" s="17">
        <v>3.74</v>
      </c>
      <c r="J100" s="40"/>
    </row>
    <row r="101" hidden="1" spans="1:10">
      <c r="A101" s="37"/>
      <c r="B101" s="20">
        <v>0.9</v>
      </c>
      <c r="C101" s="17">
        <v>43.72</v>
      </c>
      <c r="D101" s="16">
        <v>8497</v>
      </c>
      <c r="E101" s="17">
        <v>2.35</v>
      </c>
      <c r="F101" s="17">
        <v>59.33</v>
      </c>
      <c r="G101" s="16">
        <v>8307</v>
      </c>
      <c r="H101" s="16">
        <v>2594</v>
      </c>
      <c r="I101" s="17">
        <v>3.28</v>
      </c>
      <c r="J101" s="40"/>
    </row>
    <row r="102" spans="1:10">
      <c r="A102" s="39"/>
      <c r="B102" s="20">
        <v>1</v>
      </c>
      <c r="C102" s="17">
        <v>43.28</v>
      </c>
      <c r="D102" s="16">
        <v>9698</v>
      </c>
      <c r="E102" s="17">
        <v>2.78</v>
      </c>
      <c r="F102" s="17">
        <v>81.57</v>
      </c>
      <c r="G102" s="16">
        <v>8927</v>
      </c>
      <c r="H102" s="16">
        <v>3531</v>
      </c>
      <c r="I102" s="17">
        <v>2.75</v>
      </c>
      <c r="J102" s="40"/>
    </row>
    <row r="103" s="1" customFormat="1" ht="26" hidden="1" customHeight="1" spans="1:10">
      <c r="A103" s="10" t="s">
        <v>69</v>
      </c>
      <c r="B103" s="10"/>
      <c r="C103" s="10"/>
      <c r="D103" s="10"/>
      <c r="E103" s="10"/>
      <c r="F103" s="10"/>
      <c r="G103" s="10"/>
      <c r="H103" s="10"/>
      <c r="I103" s="10"/>
      <c r="J103" s="10"/>
    </row>
    <row r="104" hidden="1" spans="1:10">
      <c r="A104" s="35" t="str">
        <f>_xlfn.DISPIMG("ID_082CED6A426B42BB9EBB3C2263C289BB",1)</f>
        <v>=DISPIMG("ID_082CED6A426B42BB9EBB3C2263C289BB",1)</v>
      </c>
      <c r="B104" s="35"/>
      <c r="C104" s="35"/>
      <c r="D104" s="35"/>
      <c r="E104" s="35"/>
      <c r="F104" s="35"/>
      <c r="G104" s="35"/>
      <c r="H104" s="35"/>
      <c r="I104" s="35"/>
      <c r="J104" s="35"/>
    </row>
    <row r="105" hidden="1" spans="1:10">
      <c r="A105" s="35"/>
      <c r="B105" s="35"/>
      <c r="C105" s="35"/>
      <c r="D105" s="35"/>
      <c r="E105" s="35"/>
      <c r="F105" s="35"/>
      <c r="G105" s="35"/>
      <c r="H105" s="35"/>
      <c r="I105" s="35"/>
      <c r="J105" s="35"/>
    </row>
    <row r="106" hidden="1" spans="1:10">
      <c r="A106" s="35"/>
      <c r="B106" s="35"/>
      <c r="C106" s="35"/>
      <c r="D106" s="35"/>
      <c r="E106" s="35"/>
      <c r="F106" s="35"/>
      <c r="G106" s="35"/>
      <c r="H106" s="35"/>
      <c r="I106" s="35"/>
      <c r="J106" s="35"/>
    </row>
    <row r="107" hidden="1" spans="1:10">
      <c r="A107" s="35"/>
      <c r="B107" s="35"/>
      <c r="C107" s="35"/>
      <c r="D107" s="35"/>
      <c r="E107" s="35"/>
      <c r="F107" s="35"/>
      <c r="G107" s="35"/>
      <c r="H107" s="35"/>
      <c r="I107" s="35"/>
      <c r="J107" s="35"/>
    </row>
    <row r="108" hidden="1" spans="1:10">
      <c r="A108" s="35"/>
      <c r="B108" s="35"/>
      <c r="C108" s="35"/>
      <c r="D108" s="35"/>
      <c r="E108" s="35"/>
      <c r="F108" s="35"/>
      <c r="G108" s="35"/>
      <c r="H108" s="35"/>
      <c r="I108" s="35"/>
      <c r="J108" s="35"/>
    </row>
    <row r="109" hidden="1" spans="1:10">
      <c r="A109" s="35"/>
      <c r="B109" s="35"/>
      <c r="C109" s="35"/>
      <c r="D109" s="35"/>
      <c r="E109" s="35"/>
      <c r="F109" s="35"/>
      <c r="G109" s="35"/>
      <c r="H109" s="35"/>
      <c r="I109" s="35"/>
      <c r="J109" s="35"/>
    </row>
    <row r="110" hidden="1" spans="1:10">
      <c r="A110" s="35"/>
      <c r="B110" s="35"/>
      <c r="C110" s="35"/>
      <c r="D110" s="35"/>
      <c r="E110" s="35"/>
      <c r="F110" s="35"/>
      <c r="G110" s="35"/>
      <c r="H110" s="35"/>
      <c r="I110" s="35"/>
      <c r="J110" s="35"/>
    </row>
    <row r="111" hidden="1" spans="1:10">
      <c r="A111" s="35"/>
      <c r="B111" s="35"/>
      <c r="C111" s="35"/>
      <c r="D111" s="35"/>
      <c r="E111" s="35"/>
      <c r="F111" s="35"/>
      <c r="G111" s="35"/>
      <c r="H111" s="35"/>
      <c r="I111" s="35"/>
      <c r="J111" s="35"/>
    </row>
    <row r="112" hidden="1" spans="1:10">
      <c r="A112" s="35"/>
      <c r="B112" s="35"/>
      <c r="C112" s="35"/>
      <c r="D112" s="35"/>
      <c r="E112" s="35"/>
      <c r="F112" s="35"/>
      <c r="G112" s="35"/>
      <c r="H112" s="35"/>
      <c r="I112" s="35"/>
      <c r="J112" s="35"/>
    </row>
    <row r="113" hidden="1" spans="1:10">
      <c r="A113" s="35"/>
      <c r="B113" s="35"/>
      <c r="C113" s="35"/>
      <c r="D113" s="35"/>
      <c r="E113" s="35"/>
      <c r="F113" s="35"/>
      <c r="G113" s="35"/>
      <c r="H113" s="35"/>
      <c r="I113" s="35"/>
      <c r="J113" s="35"/>
    </row>
    <row r="114" hidden="1" spans="1:10">
      <c r="A114" s="35"/>
      <c r="B114" s="35"/>
      <c r="C114" s="35"/>
      <c r="D114" s="35"/>
      <c r="E114" s="35"/>
      <c r="F114" s="35"/>
      <c r="G114" s="35"/>
      <c r="H114" s="35"/>
      <c r="I114" s="35"/>
      <c r="J114" s="35"/>
    </row>
    <row r="115" hidden="1" spans="1:10">
      <c r="A115" s="35"/>
      <c r="B115" s="35"/>
      <c r="C115" s="35"/>
      <c r="D115" s="35"/>
      <c r="E115" s="35"/>
      <c r="F115" s="35"/>
      <c r="G115" s="35"/>
      <c r="H115" s="35"/>
      <c r="I115" s="35"/>
      <c r="J115" s="35"/>
    </row>
    <row r="116" hidden="1" spans="1:10">
      <c r="A116" s="35"/>
      <c r="B116" s="35"/>
      <c r="C116" s="35"/>
      <c r="D116" s="35"/>
      <c r="E116" s="35"/>
      <c r="F116" s="35"/>
      <c r="G116" s="35"/>
      <c r="H116" s="35"/>
      <c r="I116" s="35"/>
      <c r="J116" s="35"/>
    </row>
    <row r="117" hidden="1" spans="1:10">
      <c r="A117" s="35"/>
      <c r="B117" s="35"/>
      <c r="C117" s="35"/>
      <c r="D117" s="35"/>
      <c r="E117" s="35"/>
      <c r="F117" s="35"/>
      <c r="G117" s="35"/>
      <c r="H117" s="35"/>
      <c r="I117" s="35"/>
      <c r="J117" s="35"/>
    </row>
    <row r="118" hidden="1" spans="1:10">
      <c r="A118" s="35"/>
      <c r="B118" s="35"/>
      <c r="C118" s="35"/>
      <c r="D118" s="35"/>
      <c r="E118" s="35"/>
      <c r="F118" s="35"/>
      <c r="G118" s="35"/>
      <c r="H118" s="35"/>
      <c r="I118" s="35"/>
      <c r="J118" s="35"/>
    </row>
    <row r="119" hidden="1" spans="1:10">
      <c r="A119" s="35"/>
      <c r="B119" s="35"/>
      <c r="C119" s="35"/>
      <c r="D119" s="35"/>
      <c r="E119" s="35"/>
      <c r="F119" s="35"/>
      <c r="G119" s="35"/>
      <c r="H119" s="35"/>
      <c r="I119" s="35"/>
      <c r="J119" s="35"/>
    </row>
    <row r="120" hidden="1" spans="1:10">
      <c r="A120" s="35"/>
      <c r="B120" s="35"/>
      <c r="C120" s="35"/>
      <c r="D120" s="35"/>
      <c r="E120" s="35"/>
      <c r="F120" s="35"/>
      <c r="G120" s="35"/>
      <c r="H120" s="35"/>
      <c r="I120" s="35"/>
      <c r="J120" s="35"/>
    </row>
    <row r="121" ht="36" hidden="1" customHeight="1" spans="1:10">
      <c r="A121" s="35"/>
      <c r="B121" s="35"/>
      <c r="C121" s="35"/>
      <c r="D121" s="35"/>
      <c r="E121" s="35"/>
      <c r="F121" s="35"/>
      <c r="G121" s="35"/>
      <c r="H121" s="35"/>
      <c r="I121" s="35"/>
      <c r="J121" s="35"/>
    </row>
  </sheetData>
  <autoFilter xmlns:etc="http://www.wps.cn/officeDocument/2017/etCustomData" ref="A20:K121" etc:filterBottomFollowUsedRange="0">
    <filterColumn colId="1">
      <customFilters>
        <customFilter operator="equal" val="100.%"/>
      </customFilters>
    </filterColumn>
    <extLst/>
  </autoFilter>
  <mergeCells count="41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A18:J18"/>
    <mergeCell ref="A103:J103"/>
    <mergeCell ref="A11:A17"/>
    <mergeCell ref="A21:A32"/>
    <mergeCell ref="A35:A46"/>
    <mergeCell ref="A49:A60"/>
    <mergeCell ref="A63:A74"/>
    <mergeCell ref="A77:A88"/>
    <mergeCell ref="A91:A102"/>
    <mergeCell ref="J22:J32"/>
    <mergeCell ref="J36:J46"/>
    <mergeCell ref="J50:J60"/>
    <mergeCell ref="J64:J74"/>
    <mergeCell ref="J78:J88"/>
    <mergeCell ref="J92:J102"/>
    <mergeCell ref="A2:D7"/>
    <mergeCell ref="A104:J121"/>
  </mergeCells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62"/>
  <sheetViews>
    <sheetView topLeftCell="A4" workbookViewId="0">
      <selection activeCell="L4" sqref="L$1:M$1048576"/>
    </sheetView>
  </sheetViews>
  <sheetFormatPr defaultColWidth="9" defaultRowHeight="13.5"/>
  <cols>
    <col min="1" max="10" width="10" customWidth="1"/>
    <col min="11" max="11" width="22.5916666666667" customWidth="1"/>
    <col min="12" max="16382" width="10"/>
  </cols>
  <sheetData>
    <row r="1" s="1" customFormat="1" ht="54" customHeight="1" spans="1:11">
      <c r="A1" s="2" t="s">
        <v>396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_xlfn.DISPIMG("ID_9222A8ADFCFF44BDB43CFB521A1D5F4F",1)</f>
        <v>=DISPIMG("ID_9222A8ADFCFF44BDB43CFB521A1D5F4F",1)</v>
      </c>
      <c r="B2" s="7"/>
      <c r="C2" s="7"/>
      <c r="D2" s="7"/>
      <c r="E2" s="8" t="s">
        <v>2</v>
      </c>
      <c r="F2" s="9"/>
      <c r="G2" s="9"/>
      <c r="H2" s="9" t="s">
        <v>397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398</v>
      </c>
      <c r="I4" s="9"/>
      <c r="J4" s="9"/>
      <c r="K4" s="26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9" t="s">
        <v>399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400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401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250</v>
      </c>
      <c r="C12" s="31">
        <v>4149</v>
      </c>
      <c r="D12" s="32">
        <v>96.52</v>
      </c>
      <c r="E12" s="31">
        <v>10056</v>
      </c>
      <c r="F12" s="32">
        <v>2.42</v>
      </c>
      <c r="G12" s="15" t="s">
        <v>402</v>
      </c>
      <c r="H12" s="15"/>
      <c r="I12" s="28">
        <v>11.6162162162162</v>
      </c>
      <c r="J12" s="28">
        <v>90</v>
      </c>
    </row>
    <row r="13" s="1" customFormat="1" ht="14.25" spans="1:10">
      <c r="A13" s="13"/>
      <c r="B13" s="15">
        <v>250</v>
      </c>
      <c r="C13" s="16">
        <v>4149</v>
      </c>
      <c r="D13" s="17">
        <v>96.52</v>
      </c>
      <c r="E13" s="16">
        <v>10056</v>
      </c>
      <c r="F13" s="17">
        <v>2.42</v>
      </c>
      <c r="G13" s="15" t="s">
        <v>402</v>
      </c>
      <c r="H13" s="15"/>
      <c r="I13" s="28">
        <v>11.6162162162162</v>
      </c>
      <c r="J13" s="28">
        <v>90</v>
      </c>
    </row>
    <row r="14" s="1" customFormat="1" ht="24" customHeight="1" spans="1:10">
      <c r="A14" s="10" t="s">
        <v>44</v>
      </c>
      <c r="B14" s="10"/>
      <c r="C14" s="10"/>
      <c r="D14" s="10"/>
      <c r="E14" s="10"/>
      <c r="F14" s="10"/>
      <c r="G14" s="10"/>
      <c r="H14" s="10"/>
      <c r="I14" s="10"/>
      <c r="J14" s="10"/>
    </row>
    <row r="15" s="1" customFormat="1" ht="14.25" spans="1:10">
      <c r="A15" s="11" t="s">
        <v>15</v>
      </c>
      <c r="B15" s="11" t="s">
        <v>45</v>
      </c>
      <c r="C15" s="11" t="s">
        <v>46</v>
      </c>
      <c r="D15" s="11" t="s">
        <v>19</v>
      </c>
      <c r="E15" s="11" t="s">
        <v>47</v>
      </c>
      <c r="F15" s="11" t="s">
        <v>48</v>
      </c>
      <c r="G15" s="11" t="s">
        <v>49</v>
      </c>
      <c r="H15" s="11" t="s">
        <v>50</v>
      </c>
      <c r="I15" s="11" t="s">
        <v>20</v>
      </c>
      <c r="J15" s="11" t="s">
        <v>51</v>
      </c>
    </row>
    <row r="16" s="1" customFormat="1" ht="19.5" spans="1:10">
      <c r="A16" s="12" t="s">
        <v>52</v>
      </c>
      <c r="B16" s="12" t="s">
        <v>53</v>
      </c>
      <c r="C16" s="12" t="s">
        <v>54</v>
      </c>
      <c r="D16" s="12" t="s">
        <v>55</v>
      </c>
      <c r="E16" s="12" t="s">
        <v>56</v>
      </c>
      <c r="F16" s="12" t="s">
        <v>57</v>
      </c>
      <c r="G16" s="12" t="s">
        <v>58</v>
      </c>
      <c r="H16" s="12" t="s">
        <v>59</v>
      </c>
      <c r="I16" s="12" t="s">
        <v>29</v>
      </c>
      <c r="J16" s="12" t="s">
        <v>60</v>
      </c>
    </row>
    <row r="17" s="1" customFormat="1" ht="14.25" hidden="1" spans="1:10">
      <c r="A17" s="33" t="s">
        <v>403</v>
      </c>
      <c r="B17" s="29" t="s">
        <v>62</v>
      </c>
      <c r="C17" s="29" t="s">
        <v>63</v>
      </c>
      <c r="D17" s="29" t="s">
        <v>37</v>
      </c>
      <c r="E17" s="29" t="s">
        <v>64</v>
      </c>
      <c r="F17" s="29" t="s">
        <v>36</v>
      </c>
      <c r="G17" s="29" t="s">
        <v>65</v>
      </c>
      <c r="H17" s="29" t="s">
        <v>35</v>
      </c>
      <c r="I17" s="29" t="s">
        <v>38</v>
      </c>
      <c r="J17" s="29" t="s">
        <v>66</v>
      </c>
    </row>
    <row r="18" s="1" customFormat="1" ht="14.25" hidden="1" spans="1:10">
      <c r="A18" s="33"/>
      <c r="B18" s="20">
        <v>0.4</v>
      </c>
      <c r="C18" s="17">
        <v>44.68</v>
      </c>
      <c r="D18" s="16">
        <v>1951</v>
      </c>
      <c r="E18" s="17">
        <v>0.62</v>
      </c>
      <c r="F18" s="17">
        <v>7.09</v>
      </c>
      <c r="G18" s="16">
        <v>3842</v>
      </c>
      <c r="H18" s="16">
        <v>317</v>
      </c>
      <c r="I18" s="17">
        <v>6.16</v>
      </c>
      <c r="J18" s="33" t="s">
        <v>404</v>
      </c>
    </row>
    <row r="19" s="1" customFormat="1" ht="14.25" hidden="1" spans="1:10">
      <c r="A19" s="33"/>
      <c r="B19" s="20">
        <v>0.45</v>
      </c>
      <c r="C19" s="17">
        <v>44.64</v>
      </c>
      <c r="D19" s="16">
        <v>2388</v>
      </c>
      <c r="E19" s="17">
        <v>0.77</v>
      </c>
      <c r="F19" s="17">
        <v>9.28</v>
      </c>
      <c r="G19" s="16">
        <v>4239</v>
      </c>
      <c r="H19" s="16">
        <v>414</v>
      </c>
      <c r="I19" s="17">
        <v>5.77</v>
      </c>
      <c r="J19" s="33"/>
    </row>
    <row r="20" s="1" customFormat="1" ht="14.25" hidden="1" spans="1:10">
      <c r="A20" s="33"/>
      <c r="B20" s="20">
        <v>0.5</v>
      </c>
      <c r="C20" s="17">
        <v>44.57</v>
      </c>
      <c r="D20" s="16">
        <v>2968</v>
      </c>
      <c r="E20" s="17">
        <v>0.96</v>
      </c>
      <c r="F20" s="17">
        <v>12.59</v>
      </c>
      <c r="G20" s="16">
        <v>4717</v>
      </c>
      <c r="H20" s="16">
        <v>561</v>
      </c>
      <c r="I20" s="17">
        <v>5.29</v>
      </c>
      <c r="J20" s="33"/>
    </row>
    <row r="21" s="1" customFormat="1" ht="14.25" hidden="1" spans="1:10">
      <c r="A21" s="33"/>
      <c r="B21" s="20">
        <v>0.55</v>
      </c>
      <c r="C21" s="17">
        <v>44.49</v>
      </c>
      <c r="D21" s="16">
        <v>3679</v>
      </c>
      <c r="E21" s="17">
        <v>1.18</v>
      </c>
      <c r="F21" s="17">
        <v>17.16</v>
      </c>
      <c r="G21" s="16">
        <v>5238</v>
      </c>
      <c r="H21" s="16">
        <v>763</v>
      </c>
      <c r="I21" s="17">
        <v>4.82</v>
      </c>
      <c r="J21" s="33"/>
    </row>
    <row r="22" s="1" customFormat="1" ht="14.25" hidden="1" spans="1:10">
      <c r="A22" s="33"/>
      <c r="B22" s="20">
        <v>0.6</v>
      </c>
      <c r="C22" s="17">
        <v>44.4</v>
      </c>
      <c r="D22" s="16">
        <v>4299</v>
      </c>
      <c r="E22" s="17">
        <v>1.38</v>
      </c>
      <c r="F22" s="17">
        <v>21.78</v>
      </c>
      <c r="G22" s="16">
        <v>5661</v>
      </c>
      <c r="H22" s="16">
        <v>967</v>
      </c>
      <c r="I22" s="17">
        <v>4.45</v>
      </c>
      <c r="J22" s="33"/>
    </row>
    <row r="23" s="1" customFormat="1" ht="14.25" hidden="1" spans="1:10">
      <c r="A23" s="33"/>
      <c r="B23" s="20">
        <v>0.65</v>
      </c>
      <c r="C23" s="17">
        <v>44.32</v>
      </c>
      <c r="D23" s="16">
        <v>4870</v>
      </c>
      <c r="E23" s="17">
        <v>1.57</v>
      </c>
      <c r="F23" s="17">
        <v>26.41</v>
      </c>
      <c r="G23" s="16">
        <v>6022</v>
      </c>
      <c r="H23" s="16">
        <v>1170</v>
      </c>
      <c r="I23" s="17">
        <v>4.16</v>
      </c>
      <c r="J23" s="33"/>
    </row>
    <row r="24" s="1" customFormat="1" ht="14.25" hidden="1" spans="1:10">
      <c r="A24" s="33"/>
      <c r="B24" s="20">
        <v>0.7</v>
      </c>
      <c r="C24" s="17">
        <v>44.21</v>
      </c>
      <c r="D24" s="16">
        <v>5514</v>
      </c>
      <c r="E24" s="17">
        <v>1.78</v>
      </c>
      <c r="F24" s="17">
        <v>32.09</v>
      </c>
      <c r="G24" s="16">
        <v>6396</v>
      </c>
      <c r="H24" s="16">
        <v>1419</v>
      </c>
      <c r="I24" s="17">
        <v>3.89</v>
      </c>
      <c r="J24" s="33"/>
    </row>
    <row r="25" s="1" customFormat="1" ht="14.25" hidden="1" spans="1:10">
      <c r="A25" s="33"/>
      <c r="B25" s="20">
        <v>0.75</v>
      </c>
      <c r="C25" s="17">
        <v>44.08</v>
      </c>
      <c r="D25" s="16">
        <v>6252</v>
      </c>
      <c r="E25" s="17">
        <v>2.07</v>
      </c>
      <c r="F25" s="17">
        <v>39.12</v>
      </c>
      <c r="G25" s="16">
        <v>6790</v>
      </c>
      <c r="H25" s="16">
        <v>1724</v>
      </c>
      <c r="I25" s="17">
        <v>3.63</v>
      </c>
      <c r="J25" s="33"/>
    </row>
    <row r="26" s="1" customFormat="1" ht="14.25" hidden="1" spans="1:10">
      <c r="A26" s="33"/>
      <c r="B26" s="20">
        <v>0.8</v>
      </c>
      <c r="C26" s="17">
        <v>43.92</v>
      </c>
      <c r="D26" s="16">
        <v>7041</v>
      </c>
      <c r="E26" s="17">
        <v>2.36</v>
      </c>
      <c r="F26" s="17">
        <v>47.04</v>
      </c>
      <c r="G26" s="16">
        <v>7180</v>
      </c>
      <c r="H26" s="16">
        <v>2066</v>
      </c>
      <c r="I26" s="17">
        <v>3.41</v>
      </c>
      <c r="J26" s="33"/>
    </row>
    <row r="27" s="1" customFormat="1" ht="14.25" hidden="1" spans="1:10">
      <c r="A27" s="33"/>
      <c r="B27" s="20">
        <v>0.9</v>
      </c>
      <c r="C27" s="17">
        <v>43.55</v>
      </c>
      <c r="D27" s="16">
        <v>8435</v>
      </c>
      <c r="E27" s="17">
        <v>2.98</v>
      </c>
      <c r="F27" s="17">
        <v>66.83</v>
      </c>
      <c r="G27" s="16">
        <v>7864</v>
      </c>
      <c r="H27" s="16">
        <v>2910</v>
      </c>
      <c r="I27" s="17">
        <v>2.9</v>
      </c>
      <c r="J27" s="33"/>
    </row>
    <row r="28" s="1" customFormat="1" ht="14.25" spans="1:10">
      <c r="A28" s="33"/>
      <c r="B28" s="34">
        <v>1</v>
      </c>
      <c r="C28" s="32">
        <v>42.98</v>
      </c>
      <c r="D28" s="31">
        <v>10056</v>
      </c>
      <c r="E28" s="32">
        <v>3.76</v>
      </c>
      <c r="F28" s="32">
        <v>96.52</v>
      </c>
      <c r="G28" s="31">
        <v>8583</v>
      </c>
      <c r="H28" s="31">
        <v>4149</v>
      </c>
      <c r="I28" s="32">
        <v>2.42</v>
      </c>
      <c r="J28" s="33"/>
    </row>
    <row r="29" s="1" customFormat="1" ht="14.25" hidden="1" spans="1:10">
      <c r="A29" s="11" t="s">
        <v>15</v>
      </c>
      <c r="B29" s="11" t="s">
        <v>45</v>
      </c>
      <c r="C29" s="11" t="s">
        <v>46</v>
      </c>
      <c r="D29" s="11" t="s">
        <v>19</v>
      </c>
      <c r="E29" s="11" t="s">
        <v>47</v>
      </c>
      <c r="F29" s="11" t="s">
        <v>48</v>
      </c>
      <c r="G29" s="11" t="s">
        <v>49</v>
      </c>
      <c r="H29" s="11" t="s">
        <v>50</v>
      </c>
      <c r="I29" s="11" t="s">
        <v>20</v>
      </c>
      <c r="J29" s="11" t="s">
        <v>51</v>
      </c>
    </row>
    <row r="30" s="1" customFormat="1" ht="19.5" hidden="1" spans="1:10">
      <c r="A30" s="12" t="s">
        <v>52</v>
      </c>
      <c r="B30" s="12" t="s">
        <v>53</v>
      </c>
      <c r="C30" s="12" t="s">
        <v>54</v>
      </c>
      <c r="D30" s="12" t="s">
        <v>55</v>
      </c>
      <c r="E30" s="12" t="s">
        <v>56</v>
      </c>
      <c r="F30" s="12" t="s">
        <v>57</v>
      </c>
      <c r="G30" s="12" t="s">
        <v>58</v>
      </c>
      <c r="H30" s="12" t="s">
        <v>59</v>
      </c>
      <c r="I30" s="12" t="s">
        <v>29</v>
      </c>
      <c r="J30" s="12" t="s">
        <v>60</v>
      </c>
    </row>
    <row r="31" s="1" customFormat="1" ht="14.25" hidden="1" spans="1:10">
      <c r="A31" s="33" t="s">
        <v>405</v>
      </c>
      <c r="B31" s="29" t="s">
        <v>62</v>
      </c>
      <c r="C31" s="29" t="s">
        <v>63</v>
      </c>
      <c r="D31" s="29" t="s">
        <v>37</v>
      </c>
      <c r="E31" s="29" t="s">
        <v>64</v>
      </c>
      <c r="F31" s="29" t="s">
        <v>36</v>
      </c>
      <c r="G31" s="29" t="s">
        <v>65</v>
      </c>
      <c r="H31" s="29" t="s">
        <v>35</v>
      </c>
      <c r="I31" s="29" t="s">
        <v>38</v>
      </c>
      <c r="J31" s="29" t="s">
        <v>66</v>
      </c>
    </row>
    <row r="32" s="1" customFormat="1" ht="14.25" hidden="1" spans="1:10">
      <c r="A32" s="33"/>
      <c r="B32" s="20">
        <v>0.4</v>
      </c>
      <c r="C32" s="17">
        <v>44.68</v>
      </c>
      <c r="D32" s="16">
        <v>1951</v>
      </c>
      <c r="E32" s="17">
        <v>0.62</v>
      </c>
      <c r="F32" s="17">
        <v>7.09</v>
      </c>
      <c r="G32" s="16">
        <v>3842</v>
      </c>
      <c r="H32" s="16">
        <v>317</v>
      </c>
      <c r="I32" s="17">
        <v>6.16</v>
      </c>
      <c r="J32" s="33" t="s">
        <v>406</v>
      </c>
    </row>
    <row r="33" s="1" customFormat="1" ht="14.25" hidden="1" spans="1:10">
      <c r="A33" s="33"/>
      <c r="B33" s="20">
        <v>0.45</v>
      </c>
      <c r="C33" s="17">
        <v>44.64</v>
      </c>
      <c r="D33" s="16">
        <v>2388</v>
      </c>
      <c r="E33" s="17">
        <v>0.77</v>
      </c>
      <c r="F33" s="17">
        <v>9.28</v>
      </c>
      <c r="G33" s="16">
        <v>4239</v>
      </c>
      <c r="H33" s="16">
        <v>414</v>
      </c>
      <c r="I33" s="17">
        <v>5.77</v>
      </c>
      <c r="J33" s="33"/>
    </row>
    <row r="34" hidden="1" spans="1:10">
      <c r="A34" s="33"/>
      <c r="B34" s="20">
        <v>0.5</v>
      </c>
      <c r="C34" s="17">
        <v>44.57</v>
      </c>
      <c r="D34" s="16">
        <v>2968</v>
      </c>
      <c r="E34" s="17">
        <v>0.96</v>
      </c>
      <c r="F34" s="17">
        <v>12.59</v>
      </c>
      <c r="G34" s="16">
        <v>4717</v>
      </c>
      <c r="H34" s="16">
        <v>561</v>
      </c>
      <c r="I34" s="17">
        <v>5.29</v>
      </c>
      <c r="J34" s="33"/>
    </row>
    <row r="35" hidden="1" spans="1:10">
      <c r="A35" s="33"/>
      <c r="B35" s="20">
        <v>0.55</v>
      </c>
      <c r="C35" s="17">
        <v>44.49</v>
      </c>
      <c r="D35" s="16">
        <v>3679</v>
      </c>
      <c r="E35" s="17">
        <v>1.18</v>
      </c>
      <c r="F35" s="17">
        <v>17.16</v>
      </c>
      <c r="G35" s="16">
        <v>5238</v>
      </c>
      <c r="H35" s="16">
        <v>763</v>
      </c>
      <c r="I35" s="17">
        <v>4.82</v>
      </c>
      <c r="J35" s="33"/>
    </row>
    <row r="36" hidden="1" spans="1:10">
      <c r="A36" s="33"/>
      <c r="B36" s="20">
        <v>0.6</v>
      </c>
      <c r="C36" s="17">
        <v>44.4</v>
      </c>
      <c r="D36" s="16">
        <v>4299</v>
      </c>
      <c r="E36" s="17">
        <v>1.38</v>
      </c>
      <c r="F36" s="17">
        <v>21.78</v>
      </c>
      <c r="G36" s="16">
        <v>5661</v>
      </c>
      <c r="H36" s="16">
        <v>967</v>
      </c>
      <c r="I36" s="17">
        <v>4.45</v>
      </c>
      <c r="J36" s="33"/>
    </row>
    <row r="37" hidden="1" spans="1:10">
      <c r="A37" s="33"/>
      <c r="B37" s="20">
        <v>0.65</v>
      </c>
      <c r="C37" s="17">
        <v>44.32</v>
      </c>
      <c r="D37" s="16">
        <v>4870</v>
      </c>
      <c r="E37" s="17">
        <v>1.57</v>
      </c>
      <c r="F37" s="17">
        <v>26.41</v>
      </c>
      <c r="G37" s="16">
        <v>6022</v>
      </c>
      <c r="H37" s="16">
        <v>1170</v>
      </c>
      <c r="I37" s="17">
        <v>4.16</v>
      </c>
      <c r="J37" s="33"/>
    </row>
    <row r="38" hidden="1" spans="1:10">
      <c r="A38" s="33"/>
      <c r="B38" s="20">
        <v>0.7</v>
      </c>
      <c r="C38" s="17">
        <v>44.21</v>
      </c>
      <c r="D38" s="16">
        <v>5514</v>
      </c>
      <c r="E38" s="17">
        <v>1.78</v>
      </c>
      <c r="F38" s="17">
        <v>32.09</v>
      </c>
      <c r="G38" s="16">
        <v>6396</v>
      </c>
      <c r="H38" s="16">
        <v>1419</v>
      </c>
      <c r="I38" s="17">
        <v>3.89</v>
      </c>
      <c r="J38" s="33"/>
    </row>
    <row r="39" hidden="1" spans="1:10">
      <c r="A39" s="33"/>
      <c r="B39" s="20">
        <v>0.75</v>
      </c>
      <c r="C39" s="17">
        <v>44.08</v>
      </c>
      <c r="D39" s="16">
        <v>6252</v>
      </c>
      <c r="E39" s="17">
        <v>2.07</v>
      </c>
      <c r="F39" s="17">
        <v>39.12</v>
      </c>
      <c r="G39" s="16">
        <v>6790</v>
      </c>
      <c r="H39" s="16">
        <v>1724</v>
      </c>
      <c r="I39" s="17">
        <v>3.63</v>
      </c>
      <c r="J39" s="33"/>
    </row>
    <row r="40" hidden="1" spans="1:10">
      <c r="A40" s="33"/>
      <c r="B40" s="20">
        <v>0.8</v>
      </c>
      <c r="C40" s="17">
        <v>43.92</v>
      </c>
      <c r="D40" s="16">
        <v>7041</v>
      </c>
      <c r="E40" s="17">
        <v>2.36</v>
      </c>
      <c r="F40" s="17">
        <v>47.04</v>
      </c>
      <c r="G40" s="16">
        <v>7180</v>
      </c>
      <c r="H40" s="16">
        <v>2066</v>
      </c>
      <c r="I40" s="17">
        <v>3.41</v>
      </c>
      <c r="J40" s="33"/>
    </row>
    <row r="41" hidden="1" spans="1:10">
      <c r="A41" s="33"/>
      <c r="B41" s="20">
        <v>0.9</v>
      </c>
      <c r="C41" s="17">
        <v>43.55</v>
      </c>
      <c r="D41" s="16">
        <v>8435</v>
      </c>
      <c r="E41" s="17">
        <v>2.98</v>
      </c>
      <c r="F41" s="17">
        <v>66.83</v>
      </c>
      <c r="G41" s="16">
        <v>7864</v>
      </c>
      <c r="H41" s="16">
        <v>2910</v>
      </c>
      <c r="I41" s="17">
        <v>2.9</v>
      </c>
      <c r="J41" s="33"/>
    </row>
    <row r="42" spans="1:10">
      <c r="A42" s="33"/>
      <c r="B42" s="20">
        <v>1</v>
      </c>
      <c r="C42" s="17">
        <v>42.98</v>
      </c>
      <c r="D42" s="16">
        <v>10056</v>
      </c>
      <c r="E42" s="17">
        <v>3.76</v>
      </c>
      <c r="F42" s="17">
        <v>96.52</v>
      </c>
      <c r="G42" s="16">
        <v>8583</v>
      </c>
      <c r="H42" s="16">
        <v>4149</v>
      </c>
      <c r="I42" s="17">
        <v>2.42</v>
      </c>
      <c r="J42" s="33"/>
    </row>
    <row r="43" s="1" customFormat="1" ht="25" hidden="1" customHeight="1" spans="1:10">
      <c r="A43" s="10" t="s">
        <v>69</v>
      </c>
      <c r="B43" s="10"/>
      <c r="C43" s="10"/>
      <c r="D43" s="10"/>
      <c r="E43" s="10"/>
      <c r="F43" s="10"/>
      <c r="G43" s="10"/>
      <c r="H43" s="10"/>
      <c r="I43" s="10"/>
      <c r="J43" s="10"/>
    </row>
    <row r="44" hidden="1" spans="1:10">
      <c r="A44" s="35" t="str">
        <f>_xlfn.DISPIMG("ID_51749C1BD1644760A320B9F75DEC5185",1)</f>
        <v>=DISPIMG("ID_51749C1BD1644760A320B9F75DEC5185",1)</v>
      </c>
      <c r="B44" s="35"/>
      <c r="C44" s="35"/>
      <c r="D44" s="35"/>
      <c r="E44" s="35"/>
      <c r="F44" s="35"/>
      <c r="G44" s="35"/>
      <c r="H44" s="35"/>
      <c r="I44" s="35"/>
      <c r="J44" s="35"/>
    </row>
    <row r="45" hidden="1" spans="1:10">
      <c r="A45" s="35"/>
      <c r="B45" s="35"/>
      <c r="C45" s="35"/>
      <c r="D45" s="35"/>
      <c r="E45" s="35"/>
      <c r="F45" s="35"/>
      <c r="G45" s="35"/>
      <c r="H45" s="35"/>
      <c r="I45" s="35"/>
      <c r="J45" s="35"/>
    </row>
    <row r="46" hidden="1" spans="1:10">
      <c r="A46" s="35"/>
      <c r="B46" s="35"/>
      <c r="C46" s="35"/>
      <c r="D46" s="35"/>
      <c r="E46" s="35"/>
      <c r="F46" s="35"/>
      <c r="G46" s="35"/>
      <c r="H46" s="35"/>
      <c r="I46" s="35"/>
      <c r="J46" s="35"/>
    </row>
    <row r="47" hidden="1" spans="1:10">
      <c r="A47" s="35"/>
      <c r="B47" s="35"/>
      <c r="C47" s="35"/>
      <c r="D47" s="35"/>
      <c r="E47" s="35"/>
      <c r="F47" s="35"/>
      <c r="G47" s="35"/>
      <c r="H47" s="35"/>
      <c r="I47" s="35"/>
      <c r="J47" s="35"/>
    </row>
    <row r="48" hidden="1" spans="1:10">
      <c r="A48" s="35"/>
      <c r="B48" s="35"/>
      <c r="C48" s="35"/>
      <c r="D48" s="35"/>
      <c r="E48" s="35"/>
      <c r="F48" s="35"/>
      <c r="G48" s="35"/>
      <c r="H48" s="35"/>
      <c r="I48" s="35"/>
      <c r="J48" s="35"/>
    </row>
    <row r="49" hidden="1" spans="1:10">
      <c r="A49" s="35"/>
      <c r="B49" s="35"/>
      <c r="C49" s="35"/>
      <c r="D49" s="35"/>
      <c r="E49" s="35"/>
      <c r="F49" s="35"/>
      <c r="G49" s="35"/>
      <c r="H49" s="35"/>
      <c r="I49" s="35"/>
      <c r="J49" s="35"/>
    </row>
    <row r="50" hidden="1" spans="1:10">
      <c r="A50" s="35"/>
      <c r="B50" s="35"/>
      <c r="C50" s="35"/>
      <c r="D50" s="35"/>
      <c r="E50" s="35"/>
      <c r="F50" s="35"/>
      <c r="G50" s="35"/>
      <c r="H50" s="35"/>
      <c r="I50" s="35"/>
      <c r="J50" s="35"/>
    </row>
    <row r="51" hidden="1" spans="1:10">
      <c r="A51" s="35"/>
      <c r="B51" s="35"/>
      <c r="C51" s="35"/>
      <c r="D51" s="35"/>
      <c r="E51" s="35"/>
      <c r="F51" s="35"/>
      <c r="G51" s="35"/>
      <c r="H51" s="35"/>
      <c r="I51" s="35"/>
      <c r="J51" s="35"/>
    </row>
    <row r="52" hidden="1" spans="1:10">
      <c r="A52" s="35"/>
      <c r="B52" s="35"/>
      <c r="C52" s="35"/>
      <c r="D52" s="35"/>
      <c r="E52" s="35"/>
      <c r="F52" s="35"/>
      <c r="G52" s="35"/>
      <c r="H52" s="35"/>
      <c r="I52" s="35"/>
      <c r="J52" s="35"/>
    </row>
    <row r="53" hidden="1" spans="1:10">
      <c r="A53" s="35"/>
      <c r="B53" s="35"/>
      <c r="C53" s="35"/>
      <c r="D53" s="35"/>
      <c r="E53" s="35"/>
      <c r="F53" s="35"/>
      <c r="G53" s="35"/>
      <c r="H53" s="35"/>
      <c r="I53" s="35"/>
      <c r="J53" s="35"/>
    </row>
    <row r="54" hidden="1" spans="1:10">
      <c r="A54" s="35"/>
      <c r="B54" s="35"/>
      <c r="C54" s="35"/>
      <c r="D54" s="35"/>
      <c r="E54" s="35"/>
      <c r="F54" s="35"/>
      <c r="G54" s="35"/>
      <c r="H54" s="35"/>
      <c r="I54" s="35"/>
      <c r="J54" s="35"/>
    </row>
    <row r="55" hidden="1" spans="1:10">
      <c r="A55" s="35"/>
      <c r="B55" s="35"/>
      <c r="C55" s="35"/>
      <c r="D55" s="35"/>
      <c r="E55" s="35"/>
      <c r="F55" s="35"/>
      <c r="G55" s="35"/>
      <c r="H55" s="35"/>
      <c r="I55" s="35"/>
      <c r="J55" s="35"/>
    </row>
    <row r="56" hidden="1" spans="1:10">
      <c r="A56" s="35"/>
      <c r="B56" s="35"/>
      <c r="C56" s="35"/>
      <c r="D56" s="35"/>
      <c r="E56" s="35"/>
      <c r="F56" s="35"/>
      <c r="G56" s="35"/>
      <c r="H56" s="35"/>
      <c r="I56" s="35"/>
      <c r="J56" s="35"/>
    </row>
    <row r="57" hidden="1" spans="1:10">
      <c r="A57" s="35"/>
      <c r="B57" s="35"/>
      <c r="C57" s="35"/>
      <c r="D57" s="35"/>
      <c r="E57" s="35"/>
      <c r="F57" s="35"/>
      <c r="G57" s="35"/>
      <c r="H57" s="35"/>
      <c r="I57" s="35"/>
      <c r="J57" s="35"/>
    </row>
    <row r="58" hidden="1" spans="1:10">
      <c r="A58" s="35"/>
      <c r="B58" s="35"/>
      <c r="C58" s="35"/>
      <c r="D58" s="35"/>
      <c r="E58" s="35"/>
      <c r="F58" s="35"/>
      <c r="G58" s="35"/>
      <c r="H58" s="35"/>
      <c r="I58" s="35"/>
      <c r="J58" s="35"/>
    </row>
    <row r="59" hidden="1" spans="1:10">
      <c r="A59" s="35"/>
      <c r="B59" s="35"/>
      <c r="C59" s="35"/>
      <c r="D59" s="35"/>
      <c r="E59" s="35"/>
      <c r="F59" s="35"/>
      <c r="G59" s="35"/>
      <c r="H59" s="35"/>
      <c r="I59" s="35"/>
      <c r="J59" s="35"/>
    </row>
    <row r="60" hidden="1" spans="1:10">
      <c r="A60" s="35"/>
      <c r="B60" s="35"/>
      <c r="C60" s="35"/>
      <c r="D60" s="35"/>
      <c r="E60" s="35"/>
      <c r="F60" s="35"/>
      <c r="G60" s="35"/>
      <c r="H60" s="35"/>
      <c r="I60" s="35"/>
      <c r="J60" s="35"/>
    </row>
    <row r="61" ht="42" hidden="1" customHeight="1" spans="1:10">
      <c r="A61" s="35"/>
      <c r="B61" s="35"/>
      <c r="C61" s="35"/>
      <c r="D61" s="35"/>
      <c r="E61" s="35"/>
      <c r="F61" s="35"/>
      <c r="G61" s="35"/>
      <c r="H61" s="35"/>
      <c r="I61" s="35"/>
      <c r="J61" s="35"/>
    </row>
    <row r="62" hidden="1" spans="1:10">
      <c r="A62" s="35"/>
      <c r="B62" s="35"/>
      <c r="C62" s="35"/>
      <c r="D62" s="35"/>
      <c r="E62" s="35"/>
      <c r="F62" s="35"/>
      <c r="G62" s="35"/>
      <c r="H62" s="35"/>
      <c r="I62" s="35"/>
      <c r="J62" s="35"/>
    </row>
  </sheetData>
  <autoFilter xmlns:etc="http://www.wps.cn/officeDocument/2017/etCustomData" ref="A16:K62" etc:filterBottomFollowUsedRange="0">
    <filterColumn colId="1">
      <customFilters>
        <customFilter operator="equal" val="100.%"/>
      </customFilters>
    </filterColumn>
    <extLst/>
  </autoFilter>
  <mergeCells count="29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A14:J14"/>
    <mergeCell ref="A43:J43"/>
    <mergeCell ref="A11:A13"/>
    <mergeCell ref="A17:A28"/>
    <mergeCell ref="A31:A42"/>
    <mergeCell ref="J18:J28"/>
    <mergeCell ref="J32:J42"/>
    <mergeCell ref="A2:D7"/>
    <mergeCell ref="A44:J62"/>
  </mergeCells>
  <pageMargins left="0.75" right="0.75" top="1" bottom="1" header="0.5" footer="0.5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91"/>
  <sheetViews>
    <sheetView zoomScale="115" zoomScaleNormal="115" topLeftCell="A5" workbookViewId="0">
      <selection activeCell="L5" sqref="L$1:N$1048576"/>
    </sheetView>
  </sheetViews>
  <sheetFormatPr defaultColWidth="9" defaultRowHeight="13.5"/>
  <cols>
    <col min="1" max="10" width="10" customWidth="1"/>
    <col min="11" max="11" width="22.5916666666667" customWidth="1"/>
    <col min="12" max="16381" width="10"/>
  </cols>
  <sheetData>
    <row r="1" s="1" customFormat="1" ht="54" customHeight="1" spans="1:11">
      <c r="A1" s="2" t="s">
        <v>407</v>
      </c>
      <c r="B1" s="3"/>
      <c r="C1" s="3"/>
      <c r="D1" s="3"/>
      <c r="E1" s="4" t="s">
        <v>1</v>
      </c>
      <c r="F1" s="5"/>
      <c r="G1" s="5"/>
      <c r="H1" s="5"/>
      <c r="I1" s="5"/>
      <c r="J1" s="5"/>
      <c r="K1" s="25"/>
    </row>
    <row r="2" s="1" customFormat="1" ht="34" customHeight="1" spans="1:11">
      <c r="A2" s="6" t="str">
        <f>_xlfn.DISPIMG("ID_ACCCF90E9958468C912E401D547925EA",1)</f>
        <v>=DISPIMG("ID_ACCCF90E9958468C912E401D547925EA",1)</v>
      </c>
      <c r="B2" s="7"/>
      <c r="C2" s="7"/>
      <c r="D2" s="7"/>
      <c r="E2" s="8" t="s">
        <v>2</v>
      </c>
      <c r="F2" s="9"/>
      <c r="G2" s="9"/>
      <c r="H2" s="8" t="s">
        <v>408</v>
      </c>
      <c r="I2" s="9"/>
      <c r="J2" s="9"/>
      <c r="K2" s="26"/>
    </row>
    <row r="3" s="1" customFormat="1" ht="34" customHeight="1" spans="1:11">
      <c r="A3" s="7"/>
      <c r="B3" s="7"/>
      <c r="C3" s="7"/>
      <c r="D3" s="7"/>
      <c r="E3" s="8" t="s">
        <v>4</v>
      </c>
      <c r="F3" s="9"/>
      <c r="G3" s="9"/>
      <c r="H3" s="9" t="s">
        <v>5</v>
      </c>
      <c r="I3" s="9"/>
      <c r="J3" s="9"/>
      <c r="K3" s="26"/>
    </row>
    <row r="4" s="1" customFormat="1" ht="34" customHeight="1" spans="1:11">
      <c r="A4" s="7"/>
      <c r="B4" s="7"/>
      <c r="C4" s="7"/>
      <c r="D4" s="7"/>
      <c r="E4" s="8" t="s">
        <v>6</v>
      </c>
      <c r="F4" s="9"/>
      <c r="G4" s="9"/>
      <c r="H4" s="9" t="s">
        <v>398</v>
      </c>
      <c r="I4" s="9"/>
      <c r="J4" s="9"/>
      <c r="K4" s="27"/>
    </row>
    <row r="5" s="1" customFormat="1" ht="34" customHeight="1" spans="1:11">
      <c r="A5" s="7"/>
      <c r="B5" s="7"/>
      <c r="C5" s="7"/>
      <c r="D5" s="7"/>
      <c r="E5" s="8" t="s">
        <v>8</v>
      </c>
      <c r="F5" s="9"/>
      <c r="G5" s="9"/>
      <c r="H5" s="8" t="s">
        <v>409</v>
      </c>
      <c r="I5" s="9"/>
      <c r="J5" s="9"/>
      <c r="K5" s="26"/>
    </row>
    <row r="6" s="1" customFormat="1" ht="34" customHeight="1" spans="1:11">
      <c r="A6" s="7"/>
      <c r="B6" s="7"/>
      <c r="C6" s="7"/>
      <c r="D6" s="7"/>
      <c r="E6" s="8" t="s">
        <v>10</v>
      </c>
      <c r="F6" s="9"/>
      <c r="G6" s="9"/>
      <c r="H6" s="9" t="s">
        <v>410</v>
      </c>
      <c r="I6" s="9"/>
      <c r="J6" s="9"/>
      <c r="K6" s="26"/>
    </row>
    <row r="7" s="1" customFormat="1" ht="34" customHeight="1" spans="1:11">
      <c r="A7" s="7"/>
      <c r="B7" s="7"/>
      <c r="C7" s="7"/>
      <c r="D7" s="7"/>
      <c r="E7" s="8" t="s">
        <v>12</v>
      </c>
      <c r="F7" s="9"/>
      <c r="G7" s="9"/>
      <c r="H7" s="9" t="s">
        <v>13</v>
      </c>
      <c r="I7" s="9"/>
      <c r="J7" s="9"/>
      <c r="K7" s="26"/>
    </row>
    <row r="8" s="1" customFormat="1" ht="18.75" spans="1:10">
      <c r="A8" s="10" t="s">
        <v>14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ht="14.25" spans="1:10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  <c r="G9" s="11" t="s">
        <v>21</v>
      </c>
      <c r="H9" s="11"/>
      <c r="I9" s="11" t="s">
        <v>22</v>
      </c>
      <c r="J9" s="11" t="s">
        <v>23</v>
      </c>
    </row>
    <row r="10" s="1" customFormat="1" ht="29.25" spans="1:10">
      <c r="A10" s="12" t="s">
        <v>24</v>
      </c>
      <c r="B10" s="12" t="s">
        <v>25</v>
      </c>
      <c r="C10" s="12" t="s">
        <v>26</v>
      </c>
      <c r="D10" s="12" t="s">
        <v>27</v>
      </c>
      <c r="E10" s="12" t="s">
        <v>28</v>
      </c>
      <c r="F10" s="12" t="s">
        <v>29</v>
      </c>
      <c r="G10" s="12" t="s">
        <v>30</v>
      </c>
      <c r="H10" s="12"/>
      <c r="I10" s="12" t="s">
        <v>31</v>
      </c>
      <c r="J10" s="12" t="s">
        <v>32</v>
      </c>
    </row>
    <row r="11" s="1" customFormat="1" ht="14.25" spans="1:10">
      <c r="A11" s="13" t="s">
        <v>411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/>
      <c r="I11" s="14" t="s">
        <v>40</v>
      </c>
      <c r="J11" s="14" t="s">
        <v>36</v>
      </c>
    </row>
    <row r="12" s="1" customFormat="1" ht="14.25" spans="1:10">
      <c r="A12" s="13"/>
      <c r="B12" s="15">
        <v>260</v>
      </c>
      <c r="C12" s="16">
        <v>5020</v>
      </c>
      <c r="D12" s="17">
        <v>117.79</v>
      </c>
      <c r="E12" s="16">
        <v>12717</v>
      </c>
      <c r="F12" s="17">
        <v>2.53</v>
      </c>
      <c r="G12" s="15" t="s">
        <v>412</v>
      </c>
      <c r="H12" s="15"/>
      <c r="I12" s="28">
        <v>11.5189189189189</v>
      </c>
      <c r="J12" s="28">
        <v>80</v>
      </c>
    </row>
    <row r="13" s="1" customFormat="1" ht="14.25" spans="1:10">
      <c r="A13" s="13"/>
      <c r="B13" s="15">
        <v>260</v>
      </c>
      <c r="C13" s="16">
        <v>5069</v>
      </c>
      <c r="D13" s="17">
        <v>119.15</v>
      </c>
      <c r="E13" s="16">
        <v>13755</v>
      </c>
      <c r="F13" s="17">
        <v>2.71</v>
      </c>
      <c r="G13" s="15" t="s">
        <v>412</v>
      </c>
      <c r="H13" s="15"/>
      <c r="I13" s="28">
        <v>11.5</v>
      </c>
      <c r="J13" s="28">
        <v>80</v>
      </c>
    </row>
    <row r="14" s="1" customFormat="1" ht="14.25" spans="1:10">
      <c r="A14" s="13"/>
      <c r="B14" s="15">
        <v>260</v>
      </c>
      <c r="C14" s="16">
        <v>5020</v>
      </c>
      <c r="D14" s="17">
        <v>117.79</v>
      </c>
      <c r="E14" s="16">
        <v>12717</v>
      </c>
      <c r="F14" s="17">
        <v>2.53</v>
      </c>
      <c r="G14" s="15" t="s">
        <v>412</v>
      </c>
      <c r="H14" s="15"/>
      <c r="I14" s="28">
        <v>11.5189189189189</v>
      </c>
      <c r="J14" s="28">
        <v>80</v>
      </c>
    </row>
    <row r="15" s="1" customFormat="1" ht="14.25" spans="1:10">
      <c r="A15" s="13"/>
      <c r="B15" s="15">
        <v>260</v>
      </c>
      <c r="C15" s="16">
        <v>5069</v>
      </c>
      <c r="D15" s="17">
        <v>119.15</v>
      </c>
      <c r="E15" s="16">
        <v>13755</v>
      </c>
      <c r="F15" s="17">
        <v>2.71</v>
      </c>
      <c r="G15" s="15" t="s">
        <v>412</v>
      </c>
      <c r="H15" s="15"/>
      <c r="I15" s="28">
        <v>11.5</v>
      </c>
      <c r="J15" s="28">
        <v>80</v>
      </c>
    </row>
    <row r="16" s="1" customFormat="1" ht="24" customHeight="1" spans="1:10">
      <c r="A16" s="10" t="s">
        <v>44</v>
      </c>
      <c r="B16" s="10"/>
      <c r="C16" s="10"/>
      <c r="D16" s="10"/>
      <c r="E16" s="10"/>
      <c r="F16" s="10"/>
      <c r="G16" s="10"/>
      <c r="H16" s="10"/>
      <c r="I16" s="10"/>
      <c r="J16" s="10"/>
    </row>
    <row r="17" s="1" customFormat="1" ht="14.25" spans="1:10">
      <c r="A17" s="11" t="s">
        <v>15</v>
      </c>
      <c r="B17" s="11" t="s">
        <v>45</v>
      </c>
      <c r="C17" s="11" t="s">
        <v>46</v>
      </c>
      <c r="D17" s="11" t="s">
        <v>19</v>
      </c>
      <c r="E17" s="11" t="s">
        <v>47</v>
      </c>
      <c r="F17" s="11" t="s">
        <v>48</v>
      </c>
      <c r="G17" s="11" t="s">
        <v>49</v>
      </c>
      <c r="H17" s="11" t="s">
        <v>50</v>
      </c>
      <c r="I17" s="11" t="s">
        <v>20</v>
      </c>
      <c r="J17" s="11" t="s">
        <v>51</v>
      </c>
    </row>
    <row r="18" s="1" customFormat="1" ht="19.5" spans="1:10">
      <c r="A18" s="12" t="s">
        <v>52</v>
      </c>
      <c r="B18" s="12" t="s">
        <v>53</v>
      </c>
      <c r="C18" s="12" t="s">
        <v>54</v>
      </c>
      <c r="D18" s="12" t="s">
        <v>55</v>
      </c>
      <c r="E18" s="12" t="s">
        <v>56</v>
      </c>
      <c r="F18" s="12" t="s">
        <v>57</v>
      </c>
      <c r="G18" s="12" t="s">
        <v>58</v>
      </c>
      <c r="H18" s="12" t="s">
        <v>59</v>
      </c>
      <c r="I18" s="12" t="s">
        <v>29</v>
      </c>
      <c r="J18" s="12" t="s">
        <v>60</v>
      </c>
    </row>
    <row r="19" s="1" customFormat="1" ht="14.25" hidden="1" spans="1:10">
      <c r="A19" s="18" t="s">
        <v>413</v>
      </c>
      <c r="B19" s="14" t="s">
        <v>62</v>
      </c>
      <c r="C19" s="14" t="s">
        <v>63</v>
      </c>
      <c r="D19" s="14" t="s">
        <v>37</v>
      </c>
      <c r="E19" s="14" t="s">
        <v>64</v>
      </c>
      <c r="F19" s="14" t="s">
        <v>36</v>
      </c>
      <c r="G19" s="14" t="s">
        <v>65</v>
      </c>
      <c r="H19" s="14" t="s">
        <v>35</v>
      </c>
      <c r="I19" s="14" t="s">
        <v>38</v>
      </c>
      <c r="J19" s="14" t="s">
        <v>66</v>
      </c>
    </row>
    <row r="20" s="1" customFormat="1" ht="14.25" hidden="1" spans="1:10">
      <c r="A20" s="19"/>
      <c r="B20" s="20">
        <v>0.4</v>
      </c>
      <c r="C20" s="17">
        <v>44.67</v>
      </c>
      <c r="D20" s="16">
        <v>2842</v>
      </c>
      <c r="E20" s="17">
        <v>0.91</v>
      </c>
      <c r="F20" s="17">
        <v>9.52</v>
      </c>
      <c r="G20" s="16">
        <v>3623</v>
      </c>
      <c r="H20" s="16">
        <v>425</v>
      </c>
      <c r="I20" s="17">
        <v>6.68</v>
      </c>
      <c r="J20" s="29">
        <v>110.7</v>
      </c>
    </row>
    <row r="21" s="1" customFormat="1" ht="14.25" hidden="1" spans="1:10">
      <c r="A21" s="19"/>
      <c r="B21" s="20">
        <v>0.45</v>
      </c>
      <c r="C21" s="17">
        <v>44.6</v>
      </c>
      <c r="D21" s="16">
        <v>3460</v>
      </c>
      <c r="E21" s="17">
        <v>1.1</v>
      </c>
      <c r="F21" s="17">
        <v>12.47</v>
      </c>
      <c r="G21" s="16">
        <v>3982</v>
      </c>
      <c r="H21" s="16">
        <v>556</v>
      </c>
      <c r="I21" s="17">
        <v>6.22</v>
      </c>
      <c r="J21" s="29"/>
    </row>
    <row r="22" s="1" customFormat="1" ht="14.25" hidden="1" spans="1:10">
      <c r="A22" s="19"/>
      <c r="B22" s="20">
        <v>0.5</v>
      </c>
      <c r="C22" s="17">
        <v>44.53</v>
      </c>
      <c r="D22" s="16">
        <v>4234</v>
      </c>
      <c r="E22" s="17">
        <v>1.33</v>
      </c>
      <c r="F22" s="17">
        <v>16.47</v>
      </c>
      <c r="G22" s="16">
        <v>4392</v>
      </c>
      <c r="H22" s="16">
        <v>733</v>
      </c>
      <c r="I22" s="17">
        <v>5.77</v>
      </c>
      <c r="J22" s="29"/>
    </row>
    <row r="23" s="1" customFormat="1" ht="14.25" hidden="1" spans="1:10">
      <c r="A23" s="19"/>
      <c r="B23" s="20">
        <v>0.55</v>
      </c>
      <c r="C23" s="17">
        <v>44.42</v>
      </c>
      <c r="D23" s="16">
        <v>5217</v>
      </c>
      <c r="E23" s="17">
        <v>1.64</v>
      </c>
      <c r="F23" s="17">
        <v>22.34</v>
      </c>
      <c r="G23" s="16">
        <v>4862</v>
      </c>
      <c r="H23" s="16">
        <v>992</v>
      </c>
      <c r="I23" s="17">
        <v>5.26</v>
      </c>
      <c r="J23" s="29"/>
    </row>
    <row r="24" s="1" customFormat="1" ht="14.25" hidden="1" spans="1:10">
      <c r="A24" s="19"/>
      <c r="B24" s="20">
        <v>0.6</v>
      </c>
      <c r="C24" s="17">
        <v>44.3</v>
      </c>
      <c r="D24" s="16">
        <v>6169</v>
      </c>
      <c r="E24" s="17">
        <v>1.93</v>
      </c>
      <c r="F24" s="17">
        <v>28.38</v>
      </c>
      <c r="G24" s="16">
        <v>5272</v>
      </c>
      <c r="H24" s="16">
        <v>1257</v>
      </c>
      <c r="I24" s="17">
        <v>4.91</v>
      </c>
      <c r="J24" s="29"/>
    </row>
    <row r="25" s="1" customFormat="1" ht="14.25" hidden="1" spans="1:10">
      <c r="A25" s="19"/>
      <c r="B25" s="20">
        <v>0.65</v>
      </c>
      <c r="C25" s="17">
        <v>44.18</v>
      </c>
      <c r="D25" s="16">
        <v>7039</v>
      </c>
      <c r="E25" s="17">
        <v>2.21</v>
      </c>
      <c r="F25" s="17">
        <v>34.66</v>
      </c>
      <c r="G25" s="16">
        <v>5623</v>
      </c>
      <c r="H25" s="16">
        <v>1531</v>
      </c>
      <c r="I25" s="17">
        <v>4.6</v>
      </c>
      <c r="J25" s="29"/>
    </row>
    <row r="26" s="1" customFormat="1" ht="14.25" hidden="1" spans="1:10">
      <c r="A26" s="19"/>
      <c r="B26" s="20">
        <v>0.7</v>
      </c>
      <c r="C26" s="17">
        <v>44.04</v>
      </c>
      <c r="D26" s="16">
        <v>7976</v>
      </c>
      <c r="E26" s="17">
        <v>2.49</v>
      </c>
      <c r="F26" s="17">
        <v>41.9</v>
      </c>
      <c r="G26" s="16">
        <v>5971</v>
      </c>
      <c r="H26" s="16">
        <v>1845</v>
      </c>
      <c r="I26" s="17">
        <v>4.32</v>
      </c>
      <c r="J26" s="29"/>
    </row>
    <row r="27" s="1" customFormat="1" ht="14.25" hidden="1" spans="1:10">
      <c r="A27" s="19"/>
      <c r="B27" s="20">
        <v>0.75</v>
      </c>
      <c r="C27" s="17">
        <v>43.88</v>
      </c>
      <c r="D27" s="16">
        <v>8956</v>
      </c>
      <c r="E27" s="17">
        <v>2.81</v>
      </c>
      <c r="F27" s="17">
        <v>50.32</v>
      </c>
      <c r="G27" s="16">
        <v>6320</v>
      </c>
      <c r="H27" s="16">
        <v>2208</v>
      </c>
      <c r="I27" s="17">
        <v>4.06</v>
      </c>
      <c r="J27" s="29"/>
    </row>
    <row r="28" s="1" customFormat="1" ht="14.25" hidden="1" spans="1:10">
      <c r="A28" s="19"/>
      <c r="B28" s="20">
        <v>0.8</v>
      </c>
      <c r="C28" s="17">
        <v>43.69</v>
      </c>
      <c r="D28" s="16">
        <v>9995</v>
      </c>
      <c r="E28" s="17">
        <v>3.14</v>
      </c>
      <c r="F28" s="17">
        <v>59.9</v>
      </c>
      <c r="G28" s="16">
        <v>6666</v>
      </c>
      <c r="H28" s="16">
        <v>2617</v>
      </c>
      <c r="I28" s="17">
        <v>3.82</v>
      </c>
      <c r="J28" s="29"/>
    </row>
    <row r="29" s="1" customFormat="1" ht="14.25" hidden="1" spans="1:10">
      <c r="A29" s="19"/>
      <c r="B29" s="20">
        <v>0.9</v>
      </c>
      <c r="C29" s="17">
        <v>43.2</v>
      </c>
      <c r="D29" s="16">
        <v>11088</v>
      </c>
      <c r="E29" s="17">
        <v>3.98</v>
      </c>
      <c r="F29" s="17">
        <v>85.56</v>
      </c>
      <c r="G29" s="16">
        <v>7248</v>
      </c>
      <c r="H29" s="16">
        <v>3696</v>
      </c>
      <c r="I29" s="17">
        <v>3</v>
      </c>
      <c r="J29" s="29"/>
    </row>
    <row r="30" s="1" customFormat="1" ht="14.25" spans="1:10">
      <c r="A30" s="21"/>
      <c r="B30" s="20">
        <v>1</v>
      </c>
      <c r="C30" s="17">
        <v>42.62</v>
      </c>
      <c r="D30" s="16">
        <v>12717</v>
      </c>
      <c r="E30" s="17">
        <v>4.81</v>
      </c>
      <c r="F30" s="17">
        <v>117.79</v>
      </c>
      <c r="G30" s="16">
        <v>7856</v>
      </c>
      <c r="H30" s="16">
        <v>5020</v>
      </c>
      <c r="I30" s="17">
        <v>2.53</v>
      </c>
      <c r="J30" s="29"/>
    </row>
    <row r="31" s="1" customFormat="1" ht="14.25" hidden="1" spans="1:10">
      <c r="A31" s="11" t="s">
        <v>15</v>
      </c>
      <c r="B31" s="11" t="s">
        <v>45</v>
      </c>
      <c r="C31" s="11" t="s">
        <v>46</v>
      </c>
      <c r="D31" s="11" t="s">
        <v>19</v>
      </c>
      <c r="E31" s="11" t="s">
        <v>47</v>
      </c>
      <c r="F31" s="11" t="s">
        <v>48</v>
      </c>
      <c r="G31" s="11" t="s">
        <v>49</v>
      </c>
      <c r="H31" s="11" t="s">
        <v>50</v>
      </c>
      <c r="I31" s="11" t="s">
        <v>20</v>
      </c>
      <c r="J31" s="11" t="s">
        <v>51</v>
      </c>
    </row>
    <row r="32" s="1" customFormat="1" ht="19.5" hidden="1" spans="1:10">
      <c r="A32" s="12" t="s">
        <v>52</v>
      </c>
      <c r="B32" s="12" t="s">
        <v>53</v>
      </c>
      <c r="C32" s="12" t="s">
        <v>54</v>
      </c>
      <c r="D32" s="12" t="s">
        <v>55</v>
      </c>
      <c r="E32" s="12" t="s">
        <v>56</v>
      </c>
      <c r="F32" s="12" t="s">
        <v>57</v>
      </c>
      <c r="G32" s="12" t="s">
        <v>58</v>
      </c>
      <c r="H32" s="12" t="s">
        <v>59</v>
      </c>
      <c r="I32" s="12" t="s">
        <v>29</v>
      </c>
      <c r="J32" s="12" t="s">
        <v>60</v>
      </c>
    </row>
    <row r="33" s="1" customFormat="1" ht="14.25" hidden="1" spans="1:10">
      <c r="A33" s="22" t="s">
        <v>414</v>
      </c>
      <c r="B33" s="14" t="s">
        <v>62</v>
      </c>
      <c r="C33" s="14" t="s">
        <v>63</v>
      </c>
      <c r="D33" s="14" t="s">
        <v>37</v>
      </c>
      <c r="E33" s="14" t="s">
        <v>64</v>
      </c>
      <c r="F33" s="14" t="s">
        <v>36</v>
      </c>
      <c r="G33" s="14" t="s">
        <v>65</v>
      </c>
      <c r="H33" s="14" t="s">
        <v>35</v>
      </c>
      <c r="I33" s="14" t="s">
        <v>38</v>
      </c>
      <c r="J33" s="14" t="s">
        <v>66</v>
      </c>
    </row>
    <row r="34" s="1" customFormat="1" ht="14.25" hidden="1" spans="1:10">
      <c r="A34" s="23"/>
      <c r="B34" s="20">
        <v>0.4</v>
      </c>
      <c r="C34" s="17">
        <v>44.62</v>
      </c>
      <c r="D34" s="16">
        <v>3076</v>
      </c>
      <c r="E34" s="17">
        <v>0.93</v>
      </c>
      <c r="F34" s="17">
        <v>9.55</v>
      </c>
      <c r="G34" s="16">
        <v>3601</v>
      </c>
      <c r="H34" s="16">
        <v>426</v>
      </c>
      <c r="I34" s="17">
        <v>7.22</v>
      </c>
      <c r="J34" s="29">
        <v>111.2</v>
      </c>
    </row>
    <row r="35" s="1" customFormat="1" ht="14.25" hidden="1" spans="1:10">
      <c r="A35" s="23"/>
      <c r="B35" s="20">
        <v>0.45</v>
      </c>
      <c r="C35" s="17">
        <v>44.56</v>
      </c>
      <c r="D35" s="16">
        <v>3754</v>
      </c>
      <c r="E35" s="17">
        <v>1.11</v>
      </c>
      <c r="F35" s="17">
        <v>12.61</v>
      </c>
      <c r="G35" s="16">
        <v>3960</v>
      </c>
      <c r="H35" s="16">
        <v>562</v>
      </c>
      <c r="I35" s="17">
        <v>6.68</v>
      </c>
      <c r="J35" s="29"/>
    </row>
    <row r="36" hidden="1" spans="1:10">
      <c r="A36" s="23"/>
      <c r="B36" s="20">
        <v>0.5</v>
      </c>
      <c r="C36" s="17">
        <v>44.48</v>
      </c>
      <c r="D36" s="16">
        <v>4602</v>
      </c>
      <c r="E36" s="17">
        <v>1.35</v>
      </c>
      <c r="F36" s="17">
        <v>16.83</v>
      </c>
      <c r="G36" s="16">
        <v>4359</v>
      </c>
      <c r="H36" s="16">
        <v>748</v>
      </c>
      <c r="I36" s="17">
        <v>6.15</v>
      </c>
      <c r="J36" s="29"/>
    </row>
    <row r="37" hidden="1" spans="1:10">
      <c r="A37" s="23"/>
      <c r="B37" s="20">
        <v>0.55</v>
      </c>
      <c r="C37" s="17">
        <v>44.36</v>
      </c>
      <c r="D37" s="16">
        <v>5687</v>
      </c>
      <c r="E37" s="17">
        <v>1.67</v>
      </c>
      <c r="F37" s="17">
        <v>22.72</v>
      </c>
      <c r="G37" s="16">
        <v>4832</v>
      </c>
      <c r="H37" s="16">
        <v>1008</v>
      </c>
      <c r="I37" s="17">
        <v>5.64</v>
      </c>
      <c r="J37" s="29"/>
    </row>
    <row r="38" hidden="1" spans="1:10">
      <c r="A38" s="23"/>
      <c r="B38" s="20">
        <v>0.6</v>
      </c>
      <c r="C38" s="17">
        <v>44.24</v>
      </c>
      <c r="D38" s="16">
        <v>6744</v>
      </c>
      <c r="E38" s="17">
        <v>1.98</v>
      </c>
      <c r="F38" s="17">
        <v>28.95</v>
      </c>
      <c r="G38" s="16">
        <v>5239</v>
      </c>
      <c r="H38" s="16">
        <v>1281</v>
      </c>
      <c r="I38" s="17">
        <v>5.27</v>
      </c>
      <c r="J38" s="29"/>
    </row>
    <row r="39" hidden="1" spans="1:10">
      <c r="A39" s="23"/>
      <c r="B39" s="20">
        <v>0.65</v>
      </c>
      <c r="C39" s="17">
        <v>44.12</v>
      </c>
      <c r="D39" s="16">
        <v>7698</v>
      </c>
      <c r="E39" s="17">
        <v>2.26</v>
      </c>
      <c r="F39" s="17">
        <v>35.33</v>
      </c>
      <c r="G39" s="16">
        <v>5585</v>
      </c>
      <c r="H39" s="16">
        <v>1559</v>
      </c>
      <c r="I39" s="17">
        <v>4.94</v>
      </c>
      <c r="J39" s="29"/>
    </row>
    <row r="40" hidden="1" spans="1:10">
      <c r="A40" s="23"/>
      <c r="B40" s="20">
        <v>0.7</v>
      </c>
      <c r="C40" s="17">
        <v>43.98</v>
      </c>
      <c r="D40" s="16">
        <v>8764</v>
      </c>
      <c r="E40" s="17">
        <v>2.57</v>
      </c>
      <c r="F40" s="17">
        <v>43.03</v>
      </c>
      <c r="G40" s="16">
        <v>5944</v>
      </c>
      <c r="H40" s="16">
        <v>1892</v>
      </c>
      <c r="I40" s="17">
        <v>4.63</v>
      </c>
      <c r="J40" s="29"/>
    </row>
    <row r="41" hidden="1" spans="1:10">
      <c r="A41" s="23"/>
      <c r="B41" s="20">
        <v>0.75</v>
      </c>
      <c r="C41" s="17">
        <v>43.81</v>
      </c>
      <c r="D41" s="16">
        <v>9814</v>
      </c>
      <c r="E41" s="17">
        <v>2.87</v>
      </c>
      <c r="F41" s="17">
        <v>51.59</v>
      </c>
      <c r="G41" s="16">
        <v>6278</v>
      </c>
      <c r="H41" s="16">
        <v>2260</v>
      </c>
      <c r="I41" s="17">
        <v>4.34</v>
      </c>
      <c r="J41" s="29"/>
    </row>
    <row r="42" hidden="1" spans="1:10">
      <c r="A42" s="23"/>
      <c r="B42" s="20">
        <v>0.8</v>
      </c>
      <c r="C42" s="17">
        <v>43.62</v>
      </c>
      <c r="D42" s="16">
        <v>10948</v>
      </c>
      <c r="E42" s="17">
        <v>3.21</v>
      </c>
      <c r="F42" s="17">
        <v>61.29</v>
      </c>
      <c r="G42" s="16">
        <v>6617</v>
      </c>
      <c r="H42" s="16">
        <v>2674</v>
      </c>
      <c r="I42" s="17">
        <v>4.09</v>
      </c>
      <c r="J42" s="29"/>
    </row>
    <row r="43" hidden="1" spans="1:10">
      <c r="A43" s="23"/>
      <c r="B43" s="20">
        <v>0.9</v>
      </c>
      <c r="C43" s="17">
        <v>43.18</v>
      </c>
      <c r="D43" s="16">
        <v>13204</v>
      </c>
      <c r="E43" s="17">
        <v>3.89</v>
      </c>
      <c r="F43" s="17">
        <v>84.14</v>
      </c>
      <c r="G43" s="16">
        <v>7244</v>
      </c>
      <c r="H43" s="16">
        <v>3633</v>
      </c>
      <c r="I43" s="17">
        <v>3.63</v>
      </c>
      <c r="J43" s="29"/>
    </row>
    <row r="44" spans="1:10">
      <c r="A44" s="24"/>
      <c r="B44" s="20">
        <v>1</v>
      </c>
      <c r="C44" s="17">
        <v>42.55</v>
      </c>
      <c r="D44" s="16">
        <v>13755</v>
      </c>
      <c r="E44" s="17">
        <v>4.88</v>
      </c>
      <c r="F44" s="17">
        <v>119.15</v>
      </c>
      <c r="G44" s="16">
        <v>7815</v>
      </c>
      <c r="H44" s="16">
        <v>5069</v>
      </c>
      <c r="I44" s="17">
        <v>2.71</v>
      </c>
      <c r="J44" s="29"/>
    </row>
    <row r="45" s="1" customFormat="1" ht="14.25" hidden="1" spans="1:10">
      <c r="A45" s="11" t="s">
        <v>15</v>
      </c>
      <c r="B45" s="11" t="s">
        <v>45</v>
      </c>
      <c r="C45" s="11" t="s">
        <v>46</v>
      </c>
      <c r="D45" s="11" t="s">
        <v>19</v>
      </c>
      <c r="E45" s="11" t="s">
        <v>47</v>
      </c>
      <c r="F45" s="11" t="s">
        <v>48</v>
      </c>
      <c r="G45" s="11" t="s">
        <v>49</v>
      </c>
      <c r="H45" s="11" t="s">
        <v>50</v>
      </c>
      <c r="I45" s="11" t="s">
        <v>20</v>
      </c>
      <c r="J45" s="11" t="s">
        <v>51</v>
      </c>
    </row>
    <row r="46" s="1" customFormat="1" ht="19.5" hidden="1" spans="1:10">
      <c r="A46" s="12" t="s">
        <v>52</v>
      </c>
      <c r="B46" s="12" t="s">
        <v>53</v>
      </c>
      <c r="C46" s="12" t="s">
        <v>54</v>
      </c>
      <c r="D46" s="12" t="s">
        <v>55</v>
      </c>
      <c r="E46" s="12" t="s">
        <v>56</v>
      </c>
      <c r="F46" s="12" t="s">
        <v>57</v>
      </c>
      <c r="G46" s="12" t="s">
        <v>58</v>
      </c>
      <c r="H46" s="12" t="s">
        <v>59</v>
      </c>
      <c r="I46" s="12" t="s">
        <v>29</v>
      </c>
      <c r="J46" s="12" t="s">
        <v>60</v>
      </c>
    </row>
    <row r="47" s="1" customFormat="1" ht="14.25" hidden="1" spans="1:10">
      <c r="A47" s="18" t="s">
        <v>415</v>
      </c>
      <c r="B47" s="14" t="s">
        <v>62</v>
      </c>
      <c r="C47" s="14" t="s">
        <v>63</v>
      </c>
      <c r="D47" s="14" t="s">
        <v>37</v>
      </c>
      <c r="E47" s="14" t="s">
        <v>64</v>
      </c>
      <c r="F47" s="14" t="s">
        <v>36</v>
      </c>
      <c r="G47" s="14" t="s">
        <v>65</v>
      </c>
      <c r="H47" s="14" t="s">
        <v>35</v>
      </c>
      <c r="I47" s="14" t="s">
        <v>38</v>
      </c>
      <c r="J47" s="14" t="s">
        <v>66</v>
      </c>
    </row>
    <row r="48" hidden="1" spans="1:10">
      <c r="A48" s="19"/>
      <c r="B48" s="20">
        <v>0.4</v>
      </c>
      <c r="C48" s="17">
        <v>44.67</v>
      </c>
      <c r="D48" s="16">
        <v>2842</v>
      </c>
      <c r="E48" s="17">
        <v>0.91</v>
      </c>
      <c r="F48" s="17">
        <v>9.52</v>
      </c>
      <c r="G48" s="16">
        <v>3623</v>
      </c>
      <c r="H48" s="16">
        <v>425</v>
      </c>
      <c r="I48" s="17">
        <v>6.68</v>
      </c>
      <c r="J48" s="29">
        <v>110.7</v>
      </c>
    </row>
    <row r="49" hidden="1" spans="1:10">
      <c r="A49" s="19"/>
      <c r="B49" s="20">
        <v>0.45</v>
      </c>
      <c r="C49" s="17">
        <v>44.6</v>
      </c>
      <c r="D49" s="16">
        <v>3460</v>
      </c>
      <c r="E49" s="17">
        <v>1.1</v>
      </c>
      <c r="F49" s="17">
        <v>12.47</v>
      </c>
      <c r="G49" s="16">
        <v>3982</v>
      </c>
      <c r="H49" s="16">
        <v>556</v>
      </c>
      <c r="I49" s="17">
        <v>6.22</v>
      </c>
      <c r="J49" s="29"/>
    </row>
    <row r="50" hidden="1" spans="1:10">
      <c r="A50" s="19"/>
      <c r="B50" s="20">
        <v>0.5</v>
      </c>
      <c r="C50" s="17">
        <v>44.53</v>
      </c>
      <c r="D50" s="16">
        <v>4234</v>
      </c>
      <c r="E50" s="17">
        <v>1.33</v>
      </c>
      <c r="F50" s="17">
        <v>16.47</v>
      </c>
      <c r="G50" s="16">
        <v>4392</v>
      </c>
      <c r="H50" s="16">
        <v>733</v>
      </c>
      <c r="I50" s="17">
        <v>5.77</v>
      </c>
      <c r="J50" s="29"/>
    </row>
    <row r="51" hidden="1" spans="1:10">
      <c r="A51" s="19"/>
      <c r="B51" s="20">
        <v>0.55</v>
      </c>
      <c r="C51" s="17">
        <v>44.42</v>
      </c>
      <c r="D51" s="16">
        <v>5217</v>
      </c>
      <c r="E51" s="17">
        <v>1.64</v>
      </c>
      <c r="F51" s="17">
        <v>22.34</v>
      </c>
      <c r="G51" s="16">
        <v>4862</v>
      </c>
      <c r="H51" s="16">
        <v>992</v>
      </c>
      <c r="I51" s="17">
        <v>5.26</v>
      </c>
      <c r="J51" s="29"/>
    </row>
    <row r="52" hidden="1" spans="1:10">
      <c r="A52" s="19"/>
      <c r="B52" s="20">
        <v>0.6</v>
      </c>
      <c r="C52" s="17">
        <v>44.3</v>
      </c>
      <c r="D52" s="16">
        <v>6169</v>
      </c>
      <c r="E52" s="17">
        <v>1.93</v>
      </c>
      <c r="F52" s="17">
        <v>28.38</v>
      </c>
      <c r="G52" s="16">
        <v>5272</v>
      </c>
      <c r="H52" s="16">
        <v>1257</v>
      </c>
      <c r="I52" s="17">
        <v>4.91</v>
      </c>
      <c r="J52" s="29"/>
    </row>
    <row r="53" hidden="1" spans="1:10">
      <c r="A53" s="19"/>
      <c r="B53" s="20">
        <v>0.65</v>
      </c>
      <c r="C53" s="17">
        <v>44.18</v>
      </c>
      <c r="D53" s="16">
        <v>7039</v>
      </c>
      <c r="E53" s="17">
        <v>2.21</v>
      </c>
      <c r="F53" s="17">
        <v>34.66</v>
      </c>
      <c r="G53" s="16">
        <v>5623</v>
      </c>
      <c r="H53" s="16">
        <v>1531</v>
      </c>
      <c r="I53" s="17">
        <v>4.6</v>
      </c>
      <c r="J53" s="29"/>
    </row>
    <row r="54" hidden="1" spans="1:10">
      <c r="A54" s="19"/>
      <c r="B54" s="20">
        <v>0.7</v>
      </c>
      <c r="C54" s="17">
        <v>44.04</v>
      </c>
      <c r="D54" s="16">
        <v>7976</v>
      </c>
      <c r="E54" s="17">
        <v>2.49</v>
      </c>
      <c r="F54" s="17">
        <v>41.9</v>
      </c>
      <c r="G54" s="16">
        <v>5971</v>
      </c>
      <c r="H54" s="16">
        <v>1845</v>
      </c>
      <c r="I54" s="17">
        <v>4.32</v>
      </c>
      <c r="J54" s="29"/>
    </row>
    <row r="55" hidden="1" spans="1:10">
      <c r="A55" s="19"/>
      <c r="B55" s="20">
        <v>0.75</v>
      </c>
      <c r="C55" s="17">
        <v>43.88</v>
      </c>
      <c r="D55" s="16">
        <v>8956</v>
      </c>
      <c r="E55" s="17">
        <v>2.81</v>
      </c>
      <c r="F55" s="17">
        <v>50.32</v>
      </c>
      <c r="G55" s="16">
        <v>6320</v>
      </c>
      <c r="H55" s="16">
        <v>2208</v>
      </c>
      <c r="I55" s="17">
        <v>4.06</v>
      </c>
      <c r="J55" s="29"/>
    </row>
    <row r="56" hidden="1" spans="1:10">
      <c r="A56" s="19"/>
      <c r="B56" s="20">
        <v>0.8</v>
      </c>
      <c r="C56" s="17">
        <v>43.69</v>
      </c>
      <c r="D56" s="16">
        <v>9995</v>
      </c>
      <c r="E56" s="17">
        <v>3.14</v>
      </c>
      <c r="F56" s="17">
        <v>59.9</v>
      </c>
      <c r="G56" s="16">
        <v>6666</v>
      </c>
      <c r="H56" s="16">
        <v>2617</v>
      </c>
      <c r="I56" s="17">
        <v>3.82</v>
      </c>
      <c r="J56" s="29"/>
    </row>
    <row r="57" hidden="1" spans="1:10">
      <c r="A57" s="19"/>
      <c r="B57" s="20">
        <v>0.9</v>
      </c>
      <c r="C57" s="17">
        <v>43.2</v>
      </c>
      <c r="D57" s="16">
        <v>11088</v>
      </c>
      <c r="E57" s="17">
        <v>3.98</v>
      </c>
      <c r="F57" s="17">
        <v>85.56</v>
      </c>
      <c r="G57" s="16">
        <v>7248</v>
      </c>
      <c r="H57" s="16">
        <v>3696</v>
      </c>
      <c r="I57" s="17">
        <v>3</v>
      </c>
      <c r="J57" s="29"/>
    </row>
    <row r="58" spans="1:10">
      <c r="A58" s="21"/>
      <c r="B58" s="20">
        <v>1</v>
      </c>
      <c r="C58" s="17">
        <v>42.62</v>
      </c>
      <c r="D58" s="16">
        <v>12717</v>
      </c>
      <c r="E58" s="17">
        <v>4.81</v>
      </c>
      <c r="F58" s="17">
        <v>117.79</v>
      </c>
      <c r="G58" s="16">
        <v>7856</v>
      </c>
      <c r="H58" s="16">
        <v>5020</v>
      </c>
      <c r="I58" s="17">
        <v>2.53</v>
      </c>
      <c r="J58" s="29"/>
    </row>
    <row r="59" s="1" customFormat="1" ht="14.25" hidden="1" spans="1:10">
      <c r="A59" s="11" t="s">
        <v>15</v>
      </c>
      <c r="B59" s="11" t="s">
        <v>45</v>
      </c>
      <c r="C59" s="11" t="s">
        <v>46</v>
      </c>
      <c r="D59" s="11" t="s">
        <v>19</v>
      </c>
      <c r="E59" s="11" t="s">
        <v>47</v>
      </c>
      <c r="F59" s="11" t="s">
        <v>48</v>
      </c>
      <c r="G59" s="11" t="s">
        <v>49</v>
      </c>
      <c r="H59" s="11" t="s">
        <v>50</v>
      </c>
      <c r="I59" s="11" t="s">
        <v>20</v>
      </c>
      <c r="J59" s="11" t="s">
        <v>51</v>
      </c>
    </row>
    <row r="60" s="1" customFormat="1" ht="19.5" hidden="1" spans="1:10">
      <c r="A60" s="12" t="s">
        <v>52</v>
      </c>
      <c r="B60" s="12" t="s">
        <v>53</v>
      </c>
      <c r="C60" s="12" t="s">
        <v>54</v>
      </c>
      <c r="D60" s="12" t="s">
        <v>55</v>
      </c>
      <c r="E60" s="12" t="s">
        <v>56</v>
      </c>
      <c r="F60" s="12" t="s">
        <v>57</v>
      </c>
      <c r="G60" s="12" t="s">
        <v>58</v>
      </c>
      <c r="H60" s="12" t="s">
        <v>59</v>
      </c>
      <c r="I60" s="12" t="s">
        <v>29</v>
      </c>
      <c r="J60" s="12" t="s">
        <v>60</v>
      </c>
    </row>
    <row r="61" s="1" customFormat="1" ht="14.25" hidden="1" spans="1:10">
      <c r="A61" s="18" t="s">
        <v>416</v>
      </c>
      <c r="B61" s="14" t="s">
        <v>62</v>
      </c>
      <c r="C61" s="14" t="s">
        <v>63</v>
      </c>
      <c r="D61" s="14" t="s">
        <v>37</v>
      </c>
      <c r="E61" s="14" t="s">
        <v>64</v>
      </c>
      <c r="F61" s="14" t="s">
        <v>36</v>
      </c>
      <c r="G61" s="14" t="s">
        <v>65</v>
      </c>
      <c r="H61" s="14" t="s">
        <v>35</v>
      </c>
      <c r="I61" s="14" t="s">
        <v>38</v>
      </c>
      <c r="J61" s="14" t="s">
        <v>66</v>
      </c>
    </row>
    <row r="62" hidden="1" spans="1:10">
      <c r="A62" s="19"/>
      <c r="B62" s="20">
        <v>0.4</v>
      </c>
      <c r="C62" s="17">
        <v>44.62</v>
      </c>
      <c r="D62" s="16">
        <v>3076</v>
      </c>
      <c r="E62" s="17">
        <v>0.93</v>
      </c>
      <c r="F62" s="17">
        <v>9.55</v>
      </c>
      <c r="G62" s="16">
        <v>3601</v>
      </c>
      <c r="H62" s="16">
        <v>426</v>
      </c>
      <c r="I62" s="17">
        <v>7.22</v>
      </c>
      <c r="J62" s="29">
        <v>111.2</v>
      </c>
    </row>
    <row r="63" hidden="1" spans="1:10">
      <c r="A63" s="19"/>
      <c r="B63" s="20">
        <v>0.45</v>
      </c>
      <c r="C63" s="17">
        <v>44.56</v>
      </c>
      <c r="D63" s="16">
        <v>3754</v>
      </c>
      <c r="E63" s="17">
        <v>1.11</v>
      </c>
      <c r="F63" s="17">
        <v>12.61</v>
      </c>
      <c r="G63" s="16">
        <v>3960</v>
      </c>
      <c r="H63" s="16">
        <v>562</v>
      </c>
      <c r="I63" s="17">
        <v>6.68</v>
      </c>
      <c r="J63" s="29"/>
    </row>
    <row r="64" hidden="1" spans="1:10">
      <c r="A64" s="19"/>
      <c r="B64" s="20">
        <v>0.5</v>
      </c>
      <c r="C64" s="17">
        <v>44.48</v>
      </c>
      <c r="D64" s="16">
        <v>4602</v>
      </c>
      <c r="E64" s="17">
        <v>1.35</v>
      </c>
      <c r="F64" s="17">
        <v>16.83</v>
      </c>
      <c r="G64" s="16">
        <v>4359</v>
      </c>
      <c r="H64" s="16">
        <v>748</v>
      </c>
      <c r="I64" s="17">
        <v>6.15</v>
      </c>
      <c r="J64" s="29"/>
    </row>
    <row r="65" hidden="1" spans="1:10">
      <c r="A65" s="19"/>
      <c r="B65" s="20">
        <v>0.55</v>
      </c>
      <c r="C65" s="17">
        <v>44.36</v>
      </c>
      <c r="D65" s="16">
        <v>5687</v>
      </c>
      <c r="E65" s="17">
        <v>1.67</v>
      </c>
      <c r="F65" s="17">
        <v>22.72</v>
      </c>
      <c r="G65" s="16">
        <v>4832</v>
      </c>
      <c r="H65" s="16">
        <v>1008</v>
      </c>
      <c r="I65" s="17">
        <v>5.64</v>
      </c>
      <c r="J65" s="29"/>
    </row>
    <row r="66" hidden="1" spans="1:10">
      <c r="A66" s="19"/>
      <c r="B66" s="20">
        <v>0.6</v>
      </c>
      <c r="C66" s="17">
        <v>44.24</v>
      </c>
      <c r="D66" s="16">
        <v>6744</v>
      </c>
      <c r="E66" s="17">
        <v>1.98</v>
      </c>
      <c r="F66" s="17">
        <v>28.95</v>
      </c>
      <c r="G66" s="16">
        <v>5239</v>
      </c>
      <c r="H66" s="16">
        <v>1281</v>
      </c>
      <c r="I66" s="17">
        <v>5.27</v>
      </c>
      <c r="J66" s="29"/>
    </row>
    <row r="67" hidden="1" spans="1:10">
      <c r="A67" s="19"/>
      <c r="B67" s="20">
        <v>0.65</v>
      </c>
      <c r="C67" s="17">
        <v>44.12</v>
      </c>
      <c r="D67" s="16">
        <v>7698</v>
      </c>
      <c r="E67" s="17">
        <v>2.26</v>
      </c>
      <c r="F67" s="17">
        <v>35.33</v>
      </c>
      <c r="G67" s="16">
        <v>5585</v>
      </c>
      <c r="H67" s="16">
        <v>1559</v>
      </c>
      <c r="I67" s="17">
        <v>4.94</v>
      </c>
      <c r="J67" s="29"/>
    </row>
    <row r="68" hidden="1" spans="1:10">
      <c r="A68" s="19"/>
      <c r="B68" s="20">
        <v>0.7</v>
      </c>
      <c r="C68" s="17">
        <v>43.98</v>
      </c>
      <c r="D68" s="16">
        <v>8764</v>
      </c>
      <c r="E68" s="17">
        <v>2.57</v>
      </c>
      <c r="F68" s="17">
        <v>43.03</v>
      </c>
      <c r="G68" s="16">
        <v>5944</v>
      </c>
      <c r="H68" s="16">
        <v>1892</v>
      </c>
      <c r="I68" s="17">
        <v>4.63</v>
      </c>
      <c r="J68" s="29"/>
    </row>
    <row r="69" hidden="1" spans="1:10">
      <c r="A69" s="19"/>
      <c r="B69" s="20">
        <v>0.75</v>
      </c>
      <c r="C69" s="17">
        <v>43.81</v>
      </c>
      <c r="D69" s="16">
        <v>9814</v>
      </c>
      <c r="E69" s="17">
        <v>2.87</v>
      </c>
      <c r="F69" s="17">
        <v>51.59</v>
      </c>
      <c r="G69" s="16">
        <v>6278</v>
      </c>
      <c r="H69" s="16">
        <v>2260</v>
      </c>
      <c r="I69" s="17">
        <v>4.34</v>
      </c>
      <c r="J69" s="29"/>
    </row>
    <row r="70" hidden="1" spans="1:10">
      <c r="A70" s="19"/>
      <c r="B70" s="20">
        <v>0.8</v>
      </c>
      <c r="C70" s="17">
        <v>43.62</v>
      </c>
      <c r="D70" s="16">
        <v>10948</v>
      </c>
      <c r="E70" s="17">
        <v>3.21</v>
      </c>
      <c r="F70" s="17">
        <v>61.29</v>
      </c>
      <c r="G70" s="16">
        <v>6617</v>
      </c>
      <c r="H70" s="16">
        <v>2674</v>
      </c>
      <c r="I70" s="17">
        <v>4.09</v>
      </c>
      <c r="J70" s="29"/>
    </row>
    <row r="71" hidden="1" spans="1:10">
      <c r="A71" s="19"/>
      <c r="B71" s="20">
        <v>0.9</v>
      </c>
      <c r="C71" s="17">
        <v>43.18</v>
      </c>
      <c r="D71" s="16">
        <v>13204</v>
      </c>
      <c r="E71" s="17">
        <v>3.89</v>
      </c>
      <c r="F71" s="17">
        <v>84.14</v>
      </c>
      <c r="G71" s="16">
        <v>7244</v>
      </c>
      <c r="H71" s="16">
        <v>3633</v>
      </c>
      <c r="I71" s="17">
        <v>3.63</v>
      </c>
      <c r="J71" s="29"/>
    </row>
    <row r="72" spans="1:10">
      <c r="A72" s="21"/>
      <c r="B72" s="20">
        <v>1</v>
      </c>
      <c r="C72" s="17">
        <v>42.55</v>
      </c>
      <c r="D72" s="16">
        <v>13755</v>
      </c>
      <c r="E72" s="17">
        <v>4.88</v>
      </c>
      <c r="F72" s="17">
        <v>119.15</v>
      </c>
      <c r="G72" s="16">
        <v>7815</v>
      </c>
      <c r="H72" s="16">
        <v>5069</v>
      </c>
      <c r="I72" s="17">
        <v>2.71</v>
      </c>
      <c r="J72" s="29"/>
    </row>
    <row r="73" s="1" customFormat="1" ht="30" hidden="1" customHeight="1" spans="1:10">
      <c r="A73" s="10" t="s">
        <v>69</v>
      </c>
      <c r="B73" s="10"/>
      <c r="C73" s="10"/>
      <c r="D73" s="10"/>
      <c r="E73" s="10"/>
      <c r="F73" s="10"/>
      <c r="G73" s="10"/>
      <c r="H73" s="10"/>
      <c r="I73" s="10"/>
      <c r="J73" s="10"/>
    </row>
    <row r="74" hidden="1" spans="1:10">
      <c r="A74" s="30" t="str">
        <f>_xlfn.DISPIMG("ID_7AE7DE405F33479AA732AF2EBB4A0C18",1)</f>
        <v>=DISPIMG("ID_7AE7DE405F33479AA732AF2EBB4A0C18",1)</v>
      </c>
      <c r="B74" s="30"/>
      <c r="C74" s="30"/>
      <c r="D74" s="30"/>
      <c r="E74" s="30"/>
      <c r="F74" s="30"/>
      <c r="G74" s="30"/>
      <c r="H74" s="30"/>
      <c r="I74" s="30"/>
      <c r="J74" s="30"/>
    </row>
    <row r="75" hidden="1" spans="1:10">
      <c r="A75" s="30"/>
      <c r="B75" s="30"/>
      <c r="C75" s="30"/>
      <c r="D75" s="30"/>
      <c r="E75" s="30"/>
      <c r="F75" s="30"/>
      <c r="G75" s="30"/>
      <c r="H75" s="30"/>
      <c r="I75" s="30"/>
      <c r="J75" s="30"/>
    </row>
    <row r="76" hidden="1" spans="1:10">
      <c r="A76" s="30"/>
      <c r="B76" s="30"/>
      <c r="C76" s="30"/>
      <c r="D76" s="30"/>
      <c r="E76" s="30"/>
      <c r="F76" s="30"/>
      <c r="G76" s="30"/>
      <c r="H76" s="30"/>
      <c r="I76" s="30"/>
      <c r="J76" s="30"/>
    </row>
    <row r="77" hidden="1" spans="1:10">
      <c r="A77" s="30"/>
      <c r="B77" s="30"/>
      <c r="C77" s="30"/>
      <c r="D77" s="30"/>
      <c r="E77" s="30"/>
      <c r="F77" s="30"/>
      <c r="G77" s="30"/>
      <c r="H77" s="30"/>
      <c r="I77" s="30"/>
      <c r="J77" s="30"/>
    </row>
    <row r="78" hidden="1" spans="1:10">
      <c r="A78" s="30"/>
      <c r="B78" s="30"/>
      <c r="C78" s="30"/>
      <c r="D78" s="30"/>
      <c r="E78" s="30"/>
      <c r="F78" s="30"/>
      <c r="G78" s="30"/>
      <c r="H78" s="30"/>
      <c r="I78" s="30"/>
      <c r="J78" s="30"/>
    </row>
    <row r="79" hidden="1" spans="1:10">
      <c r="A79" s="30"/>
      <c r="B79" s="30"/>
      <c r="C79" s="30"/>
      <c r="D79" s="30"/>
      <c r="E79" s="30"/>
      <c r="F79" s="30"/>
      <c r="G79" s="30"/>
      <c r="H79" s="30"/>
      <c r="I79" s="30"/>
      <c r="J79" s="30"/>
    </row>
    <row r="80" hidden="1" spans="1:10">
      <c r="A80" s="30"/>
      <c r="B80" s="30"/>
      <c r="C80" s="30"/>
      <c r="D80" s="30"/>
      <c r="E80" s="30"/>
      <c r="F80" s="30"/>
      <c r="G80" s="30"/>
      <c r="H80" s="30"/>
      <c r="I80" s="30"/>
      <c r="J80" s="30"/>
    </row>
    <row r="81" hidden="1" spans="1:10">
      <c r="A81" s="30"/>
      <c r="B81" s="30"/>
      <c r="C81" s="30"/>
      <c r="D81" s="30"/>
      <c r="E81" s="30"/>
      <c r="F81" s="30"/>
      <c r="G81" s="30"/>
      <c r="H81" s="30"/>
      <c r="I81" s="30"/>
      <c r="J81" s="30"/>
    </row>
    <row r="82" hidden="1" spans="1:10">
      <c r="A82" s="30"/>
      <c r="B82" s="30"/>
      <c r="C82" s="30"/>
      <c r="D82" s="30"/>
      <c r="E82" s="30"/>
      <c r="F82" s="30"/>
      <c r="G82" s="30"/>
      <c r="H82" s="30"/>
      <c r="I82" s="30"/>
      <c r="J82" s="30"/>
    </row>
    <row r="83" hidden="1" spans="1:10">
      <c r="A83" s="30"/>
      <c r="B83" s="30"/>
      <c r="C83" s="30"/>
      <c r="D83" s="30"/>
      <c r="E83" s="30"/>
      <c r="F83" s="30"/>
      <c r="G83" s="30"/>
      <c r="H83" s="30"/>
      <c r="I83" s="30"/>
      <c r="J83" s="30"/>
    </row>
    <row r="84" hidden="1" spans="1:10">
      <c r="A84" s="30"/>
      <c r="B84" s="30"/>
      <c r="C84" s="30"/>
      <c r="D84" s="30"/>
      <c r="E84" s="30"/>
      <c r="F84" s="30"/>
      <c r="G84" s="30"/>
      <c r="H84" s="30"/>
      <c r="I84" s="30"/>
      <c r="J84" s="30"/>
    </row>
    <row r="85" hidden="1" spans="1:10">
      <c r="A85" s="30"/>
      <c r="B85" s="30"/>
      <c r="C85" s="30"/>
      <c r="D85" s="30"/>
      <c r="E85" s="30"/>
      <c r="F85" s="30"/>
      <c r="G85" s="30"/>
      <c r="H85" s="30"/>
      <c r="I85" s="30"/>
      <c r="J85" s="30"/>
    </row>
    <row r="86" hidden="1" spans="1:10">
      <c r="A86" s="30"/>
      <c r="B86" s="30"/>
      <c r="C86" s="30"/>
      <c r="D86" s="30"/>
      <c r="E86" s="30"/>
      <c r="F86" s="30"/>
      <c r="G86" s="30"/>
      <c r="H86" s="30"/>
      <c r="I86" s="30"/>
      <c r="J86" s="30"/>
    </row>
    <row r="87" hidden="1" spans="1:10">
      <c r="A87" s="30"/>
      <c r="B87" s="30"/>
      <c r="C87" s="30"/>
      <c r="D87" s="30"/>
      <c r="E87" s="30"/>
      <c r="F87" s="30"/>
      <c r="G87" s="30"/>
      <c r="H87" s="30"/>
      <c r="I87" s="30"/>
      <c r="J87" s="30"/>
    </row>
    <row r="88" ht="30" hidden="1" customHeight="1" spans="1:10">
      <c r="A88" s="30"/>
      <c r="B88" s="30"/>
      <c r="C88" s="30"/>
      <c r="D88" s="30"/>
      <c r="E88" s="30"/>
      <c r="F88" s="30"/>
      <c r="G88" s="30"/>
      <c r="H88" s="30"/>
      <c r="I88" s="30"/>
      <c r="J88" s="30"/>
    </row>
    <row r="89" ht="30" hidden="1" customHeight="1" spans="1:10">
      <c r="A89" s="30"/>
      <c r="B89" s="30"/>
      <c r="C89" s="30"/>
      <c r="D89" s="30"/>
      <c r="E89" s="30"/>
      <c r="F89" s="30"/>
      <c r="G89" s="30"/>
      <c r="H89" s="30"/>
      <c r="I89" s="30"/>
      <c r="J89" s="30"/>
    </row>
    <row r="90" ht="30" hidden="1" customHeight="1" spans="1:10">
      <c r="A90" s="30"/>
      <c r="B90" s="30"/>
      <c r="C90" s="30"/>
      <c r="D90" s="30"/>
      <c r="E90" s="30"/>
      <c r="F90" s="30"/>
      <c r="G90" s="30"/>
      <c r="H90" s="30"/>
      <c r="I90" s="30"/>
      <c r="J90" s="30"/>
    </row>
    <row r="91" hidden="1" spans="1:10">
      <c r="A91" s="30"/>
      <c r="B91" s="30"/>
      <c r="C91" s="30"/>
      <c r="D91" s="30"/>
      <c r="E91" s="30"/>
      <c r="F91" s="30"/>
      <c r="G91" s="30"/>
      <c r="H91" s="30"/>
      <c r="I91" s="30"/>
      <c r="J91" s="30"/>
    </row>
  </sheetData>
  <autoFilter xmlns:etc="http://www.wps.cn/officeDocument/2017/etCustomData" ref="A18:K91" etc:filterBottomFollowUsedRange="0">
    <filterColumn colId="1">
      <customFilters>
        <customFilter operator="equal" val="100.%"/>
      </customFilters>
    </filterColumn>
    <extLst/>
  </autoFilter>
  <mergeCells count="35">
    <mergeCell ref="A1:D1"/>
    <mergeCell ref="E1:J1"/>
    <mergeCell ref="E2:G2"/>
    <mergeCell ref="H2:J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A8:J8"/>
    <mergeCell ref="G9:H9"/>
    <mergeCell ref="G10:H10"/>
    <mergeCell ref="G11:H11"/>
    <mergeCell ref="G12:H12"/>
    <mergeCell ref="G13:H13"/>
    <mergeCell ref="G14:H14"/>
    <mergeCell ref="G15:H15"/>
    <mergeCell ref="A16:J16"/>
    <mergeCell ref="A73:J73"/>
    <mergeCell ref="A11:A15"/>
    <mergeCell ref="A19:A30"/>
    <mergeCell ref="A33:A44"/>
    <mergeCell ref="A47:A58"/>
    <mergeCell ref="A61:A72"/>
    <mergeCell ref="J20:J30"/>
    <mergeCell ref="J34:J44"/>
    <mergeCell ref="J48:J58"/>
    <mergeCell ref="J62:J72"/>
    <mergeCell ref="A2:D7"/>
    <mergeCell ref="A74:J9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1-FW2308-1450KV</vt:lpstr>
      <vt:lpstr>1-FW2312-1150KV</vt:lpstr>
      <vt:lpstr>1-FW2317-880KV</vt:lpstr>
      <vt:lpstr>1-FW2321-950KV</vt:lpstr>
      <vt:lpstr>1-FW2814-1050KV</vt:lpstr>
      <vt:lpstr>1-FW2820-1050KV</vt:lpstr>
      <vt:lpstr>1-FW2826-900-1100KV</vt:lpstr>
      <vt:lpstr>1-FW3520-720KV</vt:lpstr>
      <vt:lpstr>1-FW3530-580KV</vt:lpstr>
      <vt:lpstr>1-FW3542-920KV</vt:lpstr>
      <vt:lpstr>1-FW4120-560KV</vt:lpstr>
      <vt:lpstr>1-FW4125-250KV</vt:lpstr>
      <vt:lpstr>1-FW4130-230KV</vt:lpstr>
      <vt:lpstr>1-FW4250-800KV</vt:lpstr>
      <vt:lpstr>1-FW5220-380KV</vt:lpstr>
      <vt:lpstr>1-FW5230-200KV</vt:lpstr>
      <vt:lpstr>1-FW5330-220KV</vt:lpstr>
      <vt:lpstr>1-FW-7215-245KV-275KV-200KV</vt:lpstr>
      <vt:lpstr>1-FW-7224-190KV-160KV</vt:lpstr>
      <vt:lpstr>1-FW-8020-180KV-210KV</vt:lpstr>
      <vt:lpstr>1-FW8025-160KV-190KV</vt:lpstr>
      <vt:lpstr>1-FW8030-160KV-190KV</vt:lpstr>
      <vt:lpstr>1-FW1030-90KV</vt:lpstr>
      <vt:lpstr>1-FW1040-90KV</vt:lpstr>
      <vt:lpstr>1-FW1050-90KV</vt:lpstr>
      <vt:lpstr>1-FW335-425KV</vt:lpstr>
      <vt:lpstr>1-FW-435-220KV-250KV</vt:lpstr>
      <vt:lpstr>1-FW-525-250KV</vt:lpstr>
      <vt:lpstr>1-FW-530-260KV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BG Motor-Zoey Chen</cp:lastModifiedBy>
  <dcterms:created xsi:type="dcterms:W3CDTF">2026-06-29T05:08:00Z</dcterms:created>
  <dcterms:modified xsi:type="dcterms:W3CDTF">2026-07-29T02:35:47Z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216E3486674A46949D744B6E080215FA_13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